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Ředitel\Documents\ŠKOLA\Výroční zprávy\Výroční zpráva 2023-2024\Údaje o DVPP\"/>
    </mc:Choice>
  </mc:AlternateContent>
  <xr:revisionPtr revIDLastSave="0" documentId="13_ncr:1_{07833137-377A-4DEF-B240-D1428A02C1B5}" xr6:coauthVersionLast="47" xr6:coauthVersionMax="47" xr10:uidLastSave="{00000000-0000-0000-0000-000000000000}"/>
  <bookViews>
    <workbookView xWindow="-120" yWindow="-120" windowWidth="29040" windowHeight="15840" tabRatio="609" firstSheet="35" activeTab="36" xr2:uid="{00000000-000D-0000-FFFF-FFFF00000000}"/>
  </bookViews>
  <sheets>
    <sheet name="DVPP 2003" sheetId="1" r:id="rId1"/>
    <sheet name="literatura 2003" sheetId="3" r:id="rId2"/>
    <sheet name="DVPP 2004" sheetId="5" r:id="rId3"/>
    <sheet name="lit.2004" sheetId="4" r:id="rId4"/>
    <sheet name="DVPP 2005" sheetId="6" r:id="rId5"/>
    <sheet name="liter. 05,06" sheetId="7" r:id="rId6"/>
    <sheet name="DVPP 2006" sheetId="2" r:id="rId7"/>
    <sheet name="liter. 07" sheetId="9" r:id="rId8"/>
    <sheet name="DVPP 2007" sheetId="8" r:id="rId9"/>
    <sheet name="2008" sheetId="10" r:id="rId10"/>
    <sheet name="lit.2008" sheetId="11" r:id="rId11"/>
    <sheet name="DVPP 2009" sheetId="14" r:id="rId12"/>
    <sheet name="lit.2009" sheetId="15" r:id="rId13"/>
    <sheet name="lit.2010" sheetId="12" r:id="rId14"/>
    <sheet name="2010" sheetId="13" r:id="rId15"/>
    <sheet name="2011" sheetId="16" r:id="rId16"/>
    <sheet name="lit.2011" sheetId="17" r:id="rId17"/>
    <sheet name="2012" sheetId="18" r:id="rId18"/>
    <sheet name="2013" sheetId="19" r:id="rId19"/>
    <sheet name="lit.2013" sheetId="20" r:id="rId20"/>
    <sheet name="2014" sheetId="21" r:id="rId21"/>
    <sheet name="lit.2014" sheetId="22" r:id="rId22"/>
    <sheet name="2015" sheetId="23" r:id="rId23"/>
    <sheet name="lit.2015" sheetId="24" r:id="rId24"/>
    <sheet name="2016" sheetId="25" r:id="rId25"/>
    <sheet name="2017" sheetId="26" r:id="rId26"/>
    <sheet name="2018" sheetId="27" r:id="rId27"/>
    <sheet name="2019" sheetId="28" r:id="rId28"/>
    <sheet name="lit.2019" sheetId="29" r:id="rId29"/>
    <sheet name="2020" sheetId="30" r:id="rId30"/>
    <sheet name="lit.2020" sheetId="31" r:id="rId31"/>
    <sheet name="2021" sheetId="32" r:id="rId32"/>
    <sheet name="lit.2021" sheetId="33" r:id="rId33"/>
    <sheet name="2022" sheetId="34" r:id="rId34"/>
    <sheet name="lit.2022" sheetId="35" r:id="rId35"/>
    <sheet name="2023" sheetId="36" r:id="rId36"/>
    <sheet name="lit.2023" sheetId="37" r:id="rId3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6" l="1"/>
  <c r="H11" i="36"/>
  <c r="E16" i="37"/>
  <c r="E8" i="36" s="1"/>
  <c r="I67" i="36"/>
  <c r="H67" i="36"/>
  <c r="I42" i="36"/>
  <c r="E7" i="36" s="1"/>
  <c r="D5" i="36"/>
  <c r="I41" i="34"/>
  <c r="E6" i="34"/>
  <c r="H41" i="34"/>
  <c r="E5" i="34"/>
  <c r="I66" i="34"/>
  <c r="H66" i="34"/>
  <c r="D4" i="34"/>
  <c r="E16" i="33"/>
  <c r="I23" i="32"/>
  <c r="E6" i="32"/>
  <c r="H23" i="32"/>
  <c r="E5" i="32"/>
  <c r="D4" i="32"/>
  <c r="I23" i="30"/>
  <c r="E6" i="30" s="1"/>
  <c r="H23" i="30"/>
  <c r="E5" i="30" s="1"/>
  <c r="E16" i="31"/>
  <c r="E7" i="30" s="1"/>
  <c r="D4" i="30"/>
  <c r="E16" i="29"/>
  <c r="E7" i="28" s="1"/>
  <c r="I23" i="28"/>
  <c r="I54" i="28" s="1"/>
  <c r="E6" i="28" s="1"/>
  <c r="F11" i="28"/>
  <c r="H11" i="28"/>
  <c r="F12" i="28"/>
  <c r="H12" i="28"/>
  <c r="D4" i="28"/>
  <c r="H23" i="27"/>
  <c r="H54" i="27" s="1"/>
  <c r="E5" i="27" s="1"/>
  <c r="I23" i="27"/>
  <c r="I54" i="27"/>
  <c r="E6" i="27" s="1"/>
  <c r="E6" i="26"/>
  <c r="E5" i="26"/>
  <c r="I23" i="26"/>
  <c r="H23" i="26"/>
  <c r="H30" i="25"/>
  <c r="I30" i="25"/>
  <c r="D18" i="24"/>
  <c r="I31" i="23"/>
  <c r="H31" i="23"/>
  <c r="I40" i="21"/>
  <c r="H40" i="21"/>
  <c r="D18" i="22"/>
  <c r="I31" i="21"/>
  <c r="H31" i="21"/>
  <c r="I31" i="19"/>
  <c r="D19" i="20"/>
  <c r="H31" i="19"/>
  <c r="H31" i="18"/>
  <c r="I31" i="18"/>
  <c r="D19" i="17"/>
  <c r="H31" i="16"/>
  <c r="I31" i="16"/>
  <c r="H61" i="10"/>
  <c r="I61" i="10"/>
  <c r="I31" i="10"/>
  <c r="H31" i="10"/>
  <c r="I94" i="10"/>
  <c r="H94" i="10"/>
  <c r="H31" i="13"/>
  <c r="I31" i="13"/>
  <c r="I95" i="13"/>
  <c r="H95" i="13"/>
  <c r="J65" i="1"/>
  <c r="I65" i="1"/>
  <c r="J70" i="6"/>
  <c r="J35" i="6"/>
  <c r="I90" i="6"/>
  <c r="J90" i="6"/>
  <c r="I96" i="2"/>
  <c r="H96" i="2"/>
  <c r="I63" i="2"/>
  <c r="I30" i="2"/>
  <c r="H31" i="8"/>
  <c r="I95" i="8"/>
  <c r="H95" i="8"/>
  <c r="I31" i="8"/>
  <c r="I49" i="14"/>
  <c r="H49" i="14"/>
  <c r="I28" i="14"/>
  <c r="H28" i="14"/>
  <c r="D19" i="4"/>
  <c r="D19" i="11"/>
  <c r="D19" i="12"/>
  <c r="D68" i="7"/>
  <c r="D19" i="7"/>
  <c r="D68" i="9"/>
  <c r="D19" i="9"/>
  <c r="D18" i="3"/>
  <c r="E16" i="35"/>
  <c r="H42" i="36" l="1"/>
  <c r="E6" i="36" s="1"/>
  <c r="H23" i="28"/>
  <c r="H54" i="28" s="1"/>
  <c r="E5" i="28" s="1"/>
  <c r="F4" i="30"/>
  <c r="E7" i="34"/>
  <c r="F4" i="34" s="1"/>
  <c r="E7" i="32"/>
  <c r="F4" i="32" s="1"/>
  <c r="F5" i="36" l="1"/>
</calcChain>
</file>

<file path=xl/sharedStrings.xml><?xml version="1.0" encoding="utf-8"?>
<sst xmlns="http://schemas.openxmlformats.org/spreadsheetml/2006/main" count="4834" uniqueCount="1026">
  <si>
    <t>Další vzdělávání pedagogických pracovníků (včetně ředitele)</t>
  </si>
  <si>
    <t>Celkově přiděleno</t>
  </si>
  <si>
    <t>17.000,- Kč</t>
  </si>
  <si>
    <t>kurzovné</t>
  </si>
  <si>
    <t>6.270,- Kč</t>
  </si>
  <si>
    <t xml:space="preserve">nepedagogické </t>
  </si>
  <si>
    <t xml:space="preserve">   2.000,-  Kč</t>
  </si>
  <si>
    <t>cestovné</t>
  </si>
  <si>
    <t>5.790,- Kč</t>
  </si>
  <si>
    <t>pedagogické</t>
  </si>
  <si>
    <t>15.000,- Kč</t>
  </si>
  <si>
    <t>literatura</t>
  </si>
  <si>
    <t>4.940,- Kč</t>
  </si>
  <si>
    <t>P.č.</t>
  </si>
  <si>
    <t>Datum</t>
  </si>
  <si>
    <t>Příjmení a jméno</t>
  </si>
  <si>
    <t>Aprobace</t>
  </si>
  <si>
    <t>Zaměření</t>
  </si>
  <si>
    <t>Časový rozsah</t>
  </si>
  <si>
    <t>Školící instituce</t>
  </si>
  <si>
    <t>Kurzovné</t>
  </si>
  <si>
    <t>Cestovné</t>
  </si>
  <si>
    <t>1.</t>
  </si>
  <si>
    <t>4.3.</t>
  </si>
  <si>
    <t>Lahodná Blanka</t>
  </si>
  <si>
    <t>1.st.</t>
  </si>
  <si>
    <t>seminář vých.por.</t>
  </si>
  <si>
    <t>SSŠ Pelhřimov</t>
  </si>
  <si>
    <t>2.</t>
  </si>
  <si>
    <t>6.3.</t>
  </si>
  <si>
    <t>Kuklová Dana</t>
  </si>
  <si>
    <t>kurz nápravy SPU</t>
  </si>
  <si>
    <t>3.</t>
  </si>
  <si>
    <t>Fojtová Ilona</t>
  </si>
  <si>
    <t>Čj, Vv</t>
  </si>
  <si>
    <t>4.</t>
  </si>
  <si>
    <t>12.3.</t>
  </si>
  <si>
    <t>Praha</t>
  </si>
  <si>
    <t>5.</t>
  </si>
  <si>
    <t>Vetišková Renáta</t>
  </si>
  <si>
    <t>seminář dějepis</t>
  </si>
  <si>
    <t>6.</t>
  </si>
  <si>
    <t>20.3.</t>
  </si>
  <si>
    <t>Lašanová Drahomíra</t>
  </si>
  <si>
    <t>agresivita</t>
  </si>
  <si>
    <t>7.</t>
  </si>
  <si>
    <t>Filsochová Lenka</t>
  </si>
  <si>
    <t>D,On,Rj</t>
  </si>
  <si>
    <t>8.</t>
  </si>
  <si>
    <t>27.3.</t>
  </si>
  <si>
    <t>šikana</t>
  </si>
  <si>
    <t>9.</t>
  </si>
  <si>
    <t>10.</t>
  </si>
  <si>
    <t>28.3.</t>
  </si>
  <si>
    <t>Blažíček Jaroslav</t>
  </si>
  <si>
    <t>M,Pč</t>
  </si>
  <si>
    <t>ekonomické minimum</t>
  </si>
  <si>
    <t>Vzděl.cent.Jihlava</t>
  </si>
  <si>
    <t>11.</t>
  </si>
  <si>
    <t>1.4.</t>
  </si>
  <si>
    <t>porada ředitelů</t>
  </si>
  <si>
    <t>MěÚ Pelhřimov</t>
  </si>
  <si>
    <t>12.</t>
  </si>
  <si>
    <t>10.4.</t>
  </si>
  <si>
    <t>Šohaj Roman</t>
  </si>
  <si>
    <t>M,Z</t>
  </si>
  <si>
    <t>dyskalkulie</t>
  </si>
  <si>
    <t>13.</t>
  </si>
  <si>
    <t>Mejsnarová Iveta</t>
  </si>
  <si>
    <t>14.</t>
  </si>
  <si>
    <t>5.5.</t>
  </si>
  <si>
    <t>M,Zt</t>
  </si>
  <si>
    <t>15.</t>
  </si>
  <si>
    <t>AJ</t>
  </si>
  <si>
    <t>Ped. cent. Ji (Pe)</t>
  </si>
  <si>
    <t>16.</t>
  </si>
  <si>
    <t>Sobotková Iveta</t>
  </si>
  <si>
    <t>17.</t>
  </si>
  <si>
    <t>21.5.</t>
  </si>
  <si>
    <t>Dokážu to</t>
  </si>
  <si>
    <t>18.</t>
  </si>
  <si>
    <t>26.5.</t>
  </si>
  <si>
    <t>19.</t>
  </si>
  <si>
    <t>11.6.</t>
  </si>
  <si>
    <t>RVP</t>
  </si>
  <si>
    <t>20.</t>
  </si>
  <si>
    <t>Bušková Marie</t>
  </si>
  <si>
    <t>I.st.</t>
  </si>
  <si>
    <t>21.</t>
  </si>
  <si>
    <t>19.6.</t>
  </si>
  <si>
    <t>seminář ŠMP</t>
  </si>
  <si>
    <t>22.</t>
  </si>
  <si>
    <t>11.8.</t>
  </si>
  <si>
    <t>Králová Helena</t>
  </si>
  <si>
    <t>N,Z,Rj</t>
  </si>
  <si>
    <t>Nj</t>
  </si>
  <si>
    <t>Tršice</t>
  </si>
  <si>
    <t>23.</t>
  </si>
  <si>
    <t>26.8.</t>
  </si>
  <si>
    <t>Aj</t>
  </si>
  <si>
    <t>24.</t>
  </si>
  <si>
    <t>25.</t>
  </si>
  <si>
    <t>27.8.</t>
  </si>
  <si>
    <t>26.</t>
  </si>
  <si>
    <t>Ped. cent. Ji(Pe)</t>
  </si>
  <si>
    <t>27.</t>
  </si>
  <si>
    <t>1.9.</t>
  </si>
  <si>
    <t>28.</t>
  </si>
  <si>
    <t>29.</t>
  </si>
  <si>
    <t>3.9.</t>
  </si>
  <si>
    <t>30.</t>
  </si>
  <si>
    <t>8.9.</t>
  </si>
  <si>
    <t>31.</t>
  </si>
  <si>
    <t>32.</t>
  </si>
  <si>
    <t>15.9.</t>
  </si>
  <si>
    <t>33.</t>
  </si>
  <si>
    <t>34.</t>
  </si>
  <si>
    <t>22.9.</t>
  </si>
  <si>
    <t>zážitková pedagogika</t>
  </si>
  <si>
    <t>35.</t>
  </si>
  <si>
    <t>26.9.</t>
  </si>
  <si>
    <t>Pavlíčková Zdeňka</t>
  </si>
  <si>
    <t>mzdy</t>
  </si>
  <si>
    <t>36.</t>
  </si>
  <si>
    <t>7.10.</t>
  </si>
  <si>
    <t>Budková Bohumil</t>
  </si>
  <si>
    <t>F,Ch, Př</t>
  </si>
  <si>
    <t>zacházení s nebezp. lát.</t>
  </si>
  <si>
    <t>37.</t>
  </si>
  <si>
    <t>14.10.</t>
  </si>
  <si>
    <t>2 ( 4x)</t>
  </si>
  <si>
    <t>38.</t>
  </si>
  <si>
    <t>2 (4x)</t>
  </si>
  <si>
    <t>39.</t>
  </si>
  <si>
    <t>30.10.</t>
  </si>
  <si>
    <t>Rj,Z,Nj</t>
  </si>
  <si>
    <t>seminář vých. por.</t>
  </si>
  <si>
    <t>ÚP Pelhřimov</t>
  </si>
  <si>
    <t>40.</t>
  </si>
  <si>
    <t>11.11.</t>
  </si>
  <si>
    <t>2(3x), 6(1x)</t>
  </si>
  <si>
    <t>41.</t>
  </si>
  <si>
    <t>13.11.</t>
  </si>
  <si>
    <t>Ekologie</t>
  </si>
  <si>
    <t>42.</t>
  </si>
  <si>
    <t>19.11.</t>
  </si>
  <si>
    <t>NJ</t>
  </si>
  <si>
    <t>43.</t>
  </si>
  <si>
    <t>Prevence drog</t>
  </si>
  <si>
    <t>44.</t>
  </si>
  <si>
    <t>20.11.</t>
  </si>
  <si>
    <t>45.</t>
  </si>
  <si>
    <t>F, Zt</t>
  </si>
  <si>
    <t>SPU</t>
  </si>
  <si>
    <t>Česká dysl. spol.</t>
  </si>
  <si>
    <t>46.</t>
  </si>
  <si>
    <t>25.11.</t>
  </si>
  <si>
    <t>nemocenské pojištění</t>
  </si>
  <si>
    <t>CMM</t>
  </si>
  <si>
    <t>47.</t>
  </si>
  <si>
    <t>DVPP</t>
  </si>
  <si>
    <t>48.</t>
  </si>
  <si>
    <t>1.12.</t>
  </si>
  <si>
    <t>3 (2x)</t>
  </si>
  <si>
    <t>49.</t>
  </si>
  <si>
    <t>10.12.</t>
  </si>
  <si>
    <t>Budková Bohumila</t>
  </si>
  <si>
    <t>Chemie</t>
  </si>
  <si>
    <t>50.</t>
  </si>
  <si>
    <t>16.12.</t>
  </si>
  <si>
    <t>2(4x)</t>
  </si>
  <si>
    <t>51.</t>
  </si>
  <si>
    <t>Dudková Hana</t>
  </si>
  <si>
    <t>hygiena</t>
  </si>
  <si>
    <t>Celkem</t>
  </si>
  <si>
    <t xml:space="preserve">Literatura - MP </t>
  </si>
  <si>
    <t>Název</t>
  </si>
  <si>
    <t>cena</t>
  </si>
  <si>
    <t>platba</t>
  </si>
  <si>
    <t>Odborná literatura - mzdy</t>
  </si>
  <si>
    <t>H</t>
  </si>
  <si>
    <t>100 měst světa</t>
  </si>
  <si>
    <t>Odborná literatura - dějepis</t>
  </si>
  <si>
    <t>Kam na školu</t>
  </si>
  <si>
    <t>Fa</t>
  </si>
  <si>
    <t>Počítačová metodika</t>
  </si>
  <si>
    <t>Katalog prací</t>
  </si>
  <si>
    <t>Školní slovník českých spisovatelů</t>
  </si>
  <si>
    <t>Poznáváme přírodu</t>
  </si>
  <si>
    <t>Platové předpisy</t>
  </si>
  <si>
    <t>Zvíře</t>
  </si>
  <si>
    <t>100 divů světa</t>
  </si>
  <si>
    <t>Metodiky</t>
  </si>
  <si>
    <t>15.1.</t>
  </si>
  <si>
    <t>Novell</t>
  </si>
  <si>
    <t>21.1.</t>
  </si>
  <si>
    <t>Blechová Marie</t>
  </si>
  <si>
    <t>Česká spol. Dys</t>
  </si>
  <si>
    <t>27.1.</t>
  </si>
  <si>
    <t>29.1.</t>
  </si>
  <si>
    <t>4.2.</t>
  </si>
  <si>
    <t>Škola hrou</t>
  </si>
  <si>
    <t>Richtrová Martina</t>
  </si>
  <si>
    <t>drátkování</t>
  </si>
  <si>
    <t xml:space="preserve">OU Kamenice </t>
  </si>
  <si>
    <t>17.2.</t>
  </si>
  <si>
    <t>2.3.</t>
  </si>
  <si>
    <t>M, Zt</t>
  </si>
  <si>
    <t>15.3.</t>
  </si>
  <si>
    <t>Čj, D</t>
  </si>
  <si>
    <t>2x2</t>
  </si>
  <si>
    <t>17.3.</t>
  </si>
  <si>
    <t>F, Ch</t>
  </si>
  <si>
    <t>Agrasivita</t>
  </si>
  <si>
    <t>Ped. Centr. Jihlava</t>
  </si>
  <si>
    <t>Rudišarová Hana</t>
  </si>
  <si>
    <t>1. St.</t>
  </si>
  <si>
    <t>31.3.</t>
  </si>
  <si>
    <t>Šikana</t>
  </si>
  <si>
    <t>29.3.</t>
  </si>
  <si>
    <t>14 .4.</t>
  </si>
  <si>
    <t>20.4.</t>
  </si>
  <si>
    <t>kurz pletení z proutí</t>
  </si>
  <si>
    <t>28.4.</t>
  </si>
  <si>
    <t>27.4.</t>
  </si>
  <si>
    <t>malování</t>
  </si>
  <si>
    <t>26.4.</t>
  </si>
  <si>
    <t>2 a 8</t>
  </si>
  <si>
    <t>6.5.</t>
  </si>
  <si>
    <t>18.5.</t>
  </si>
  <si>
    <t>17.5.</t>
  </si>
  <si>
    <t>Př., vl.</t>
  </si>
  <si>
    <t>Ped.Centr.Jihlava</t>
  </si>
  <si>
    <t>24.5.</t>
  </si>
  <si>
    <t>seminář Aerobic</t>
  </si>
  <si>
    <t>7.6.</t>
  </si>
  <si>
    <t>8.6.</t>
  </si>
  <si>
    <t>1. st.</t>
  </si>
  <si>
    <t>4x2</t>
  </si>
  <si>
    <t>15.6.</t>
  </si>
  <si>
    <t>23.6.</t>
  </si>
  <si>
    <t>l.st.</t>
  </si>
  <si>
    <t>3x2</t>
  </si>
  <si>
    <t>25.6.</t>
  </si>
  <si>
    <t>M</t>
  </si>
  <si>
    <t>18.8.</t>
  </si>
  <si>
    <t>Urban Ladislav</t>
  </si>
  <si>
    <t>Z</t>
  </si>
  <si>
    <t>zeměpis.exkurze</t>
  </si>
  <si>
    <t>3 dny</t>
  </si>
  <si>
    <t>ZŠ Pelhřimov</t>
  </si>
  <si>
    <t>31.8.</t>
  </si>
  <si>
    <t>F,Ch</t>
  </si>
  <si>
    <t>školení</t>
  </si>
  <si>
    <t>Slípka Marian</t>
  </si>
  <si>
    <t>7.9.</t>
  </si>
  <si>
    <t>kurz lyž.instruktorů</t>
  </si>
  <si>
    <t>5 dnů</t>
  </si>
  <si>
    <t>JčU Č.Budejovice</t>
  </si>
  <si>
    <t>Šteflová Miroslava</t>
  </si>
  <si>
    <t>21.10.</t>
  </si>
  <si>
    <t>porada pro řed.ZŠ</t>
  </si>
  <si>
    <t>25.10.</t>
  </si>
  <si>
    <t>sem.vých.poradců</t>
  </si>
  <si>
    <t>PPP Pelhřimov</t>
  </si>
  <si>
    <t>2.11.</t>
  </si>
  <si>
    <t>PO,BOZP</t>
  </si>
  <si>
    <t>Pelhřimov</t>
  </si>
  <si>
    <t>3.11.</t>
  </si>
  <si>
    <t>Sem.geometrie</t>
  </si>
  <si>
    <t>Prev.drog</t>
  </si>
  <si>
    <t>Vyjmenovaná slova</t>
  </si>
  <si>
    <t>Broukal Tomáš</t>
  </si>
  <si>
    <t>Dyskalkulie</t>
  </si>
  <si>
    <t>12.11.</t>
  </si>
  <si>
    <t>M,In</t>
  </si>
  <si>
    <t xml:space="preserve">Čj, </t>
  </si>
  <si>
    <t>Sem.k Čj</t>
  </si>
  <si>
    <t>Sem.ředitelů</t>
  </si>
  <si>
    <t>26.11.</t>
  </si>
  <si>
    <t>Sem.Tv-míčky</t>
  </si>
  <si>
    <t>Sem.dyslexie</t>
  </si>
  <si>
    <t>53.</t>
  </si>
  <si>
    <t>Čj</t>
  </si>
  <si>
    <t>Seminář Čj</t>
  </si>
  <si>
    <t>54.</t>
  </si>
  <si>
    <t>15.12.</t>
  </si>
  <si>
    <t>Žel.Ruda</t>
  </si>
  <si>
    <t>55.</t>
  </si>
  <si>
    <t>celkem</t>
  </si>
  <si>
    <t>od 8/04</t>
  </si>
  <si>
    <t>2 500,-</t>
  </si>
  <si>
    <t>Rok ředitele</t>
  </si>
  <si>
    <t>Ředitel školy a granty</t>
  </si>
  <si>
    <t>Výtvarné nápady</t>
  </si>
  <si>
    <t>MP ke slabikáři 1.ročník</t>
  </si>
  <si>
    <t>Příklady účtování</t>
  </si>
  <si>
    <t>Účetnictví 2004</t>
  </si>
  <si>
    <t>Zhodnocení DVPP za rok 2004.</t>
  </si>
  <si>
    <t>Zmíněné akce byly v souladu s plánem školy. Podrobné vyúčtování je součástí Výroční zprávy</t>
  </si>
  <si>
    <t>o hospodaření.K přečerpání původního rozpočtu o Kč 2.514,- došlo neplánovaným uskutečněním</t>
  </si>
  <si>
    <t>kurzu lyžařských instruktorů.</t>
  </si>
  <si>
    <t>V tomto roce navštěvovaly kolegyně Filsochová a Sobotková "Program jazykové a metodické</t>
  </si>
  <si>
    <t>přípravy k výuce AJ na ZŠ" a v červnu 2005 obdržely Osvědčení o absolvování a dosáhly</t>
  </si>
  <si>
    <t>jazykové úrovně A 2 dle Společného evropského referenčního rámce.</t>
  </si>
  <si>
    <t>Dále jsme pokračovali v obsazování kurzů pro práci s integrovanými dětmi, učitelé se dále</t>
  </si>
  <si>
    <t>účastnili seminářů agresivita, šikana, mezitřídní vztahy i zážitková pedagogika.</t>
  </si>
  <si>
    <t>Do výuky se zapracovával i Minimální preventivní program, protidrogová koordinátorka se</t>
  </si>
  <si>
    <t>zúčastnila semináře - Prevence drog.</t>
  </si>
  <si>
    <t>Vzhledem k nedostatku financí se nepodařilo plně zajistit odborná školení k jednotlivým</t>
  </si>
  <si>
    <t>předmětům ( M,Hv,Čj… ).</t>
  </si>
  <si>
    <t>V říjnu 2004 úspěšně absolvovali kurz Základních uživatelských ICT znalostí a dovedností</t>
  </si>
  <si>
    <t>stupně Z  - pedagogové:Štěpánová,Bednářová,Broukal,Hronová. V prosinci 2004 absolvovali</t>
  </si>
  <si>
    <t>v rámci Projektu I-Informační gramotnost Školení poučených uživatelů stupně PO - pedagogové -</t>
  </si>
  <si>
    <t>Štěpánová,Broukal,Lašanová,Blechová,Rudišarová,Vichrová.</t>
  </si>
  <si>
    <t>Jako negativum vidím nízkou finanční částku na žáka, kterou na DVPP využíváme, velké</t>
  </si>
  <si>
    <t>finanční i časové ztráty při dojíždění a tím i zvýšené finanční nároky na suplování za nepřítomné</t>
  </si>
  <si>
    <t>kolegy.</t>
  </si>
  <si>
    <t>Hlavní  prioritou je i nadále prevence a odborná vyspělost při práci s problémovými dětmi,</t>
  </si>
  <si>
    <t>kolektivem žáků, mezilidskými vztahy. Postupně zvyšujeme důraz na jazykovou a počítačovou</t>
  </si>
  <si>
    <t>gramotnost.</t>
  </si>
  <si>
    <t>6.1.</t>
  </si>
  <si>
    <t xml:space="preserve">Králová Helena </t>
  </si>
  <si>
    <t>2.st.</t>
  </si>
  <si>
    <t>Sem.vých.poradců</t>
  </si>
  <si>
    <t>11.2.</t>
  </si>
  <si>
    <t>ISŠ Jihlava</t>
  </si>
  <si>
    <t>18.2.</t>
  </si>
  <si>
    <t>FKSP</t>
  </si>
  <si>
    <t>Jihlava</t>
  </si>
  <si>
    <t>10.2.</t>
  </si>
  <si>
    <t>BÚ</t>
  </si>
  <si>
    <t>8.3.</t>
  </si>
  <si>
    <t>Integr.děti s MP</t>
  </si>
  <si>
    <t>SPC Praha</t>
  </si>
  <si>
    <t>11.3.</t>
  </si>
  <si>
    <t>Porada ředitelů</t>
  </si>
  <si>
    <t>18.3.</t>
  </si>
  <si>
    <t>Sem.č.dysl.společ.</t>
  </si>
  <si>
    <t>23.3.</t>
  </si>
  <si>
    <t>Porada RVP,ŠJ</t>
  </si>
  <si>
    <t xml:space="preserve">Porada RVP </t>
  </si>
  <si>
    <t>Porada RVP</t>
  </si>
  <si>
    <t>8.4.</t>
  </si>
  <si>
    <t>15.4.</t>
  </si>
  <si>
    <t>Kurz SPU</t>
  </si>
  <si>
    <t>9.5.</t>
  </si>
  <si>
    <t>25.4.</t>
  </si>
  <si>
    <t>2.5.</t>
  </si>
  <si>
    <t>Školský zákon</t>
  </si>
  <si>
    <t>10.5.</t>
  </si>
  <si>
    <t>Výuka chemie</t>
  </si>
  <si>
    <t>Sem.Čj</t>
  </si>
  <si>
    <t>19.5.</t>
  </si>
  <si>
    <t>Zákl.digi.fotografie</t>
  </si>
  <si>
    <t>ŠVP na škole</t>
  </si>
  <si>
    <t>28.6.</t>
  </si>
  <si>
    <t>30.9.</t>
  </si>
  <si>
    <t>Školení ICT</t>
  </si>
  <si>
    <t>Hložková Eva</t>
  </si>
  <si>
    <t>52.</t>
  </si>
  <si>
    <t>56.</t>
  </si>
  <si>
    <t>57.</t>
  </si>
  <si>
    <t>58.</t>
  </si>
  <si>
    <t>7.11.</t>
  </si>
  <si>
    <t>59.</t>
  </si>
  <si>
    <t>60.</t>
  </si>
  <si>
    <t>8.11.</t>
  </si>
  <si>
    <t>61.</t>
  </si>
  <si>
    <t>Uk.hodina matematiky</t>
  </si>
  <si>
    <t>62.</t>
  </si>
  <si>
    <t>10.11.</t>
  </si>
  <si>
    <t>Zákon o PP a DVPP</t>
  </si>
  <si>
    <t>63.</t>
  </si>
  <si>
    <t>15.11.</t>
  </si>
  <si>
    <t>´64.</t>
  </si>
  <si>
    <t>65.</t>
  </si>
  <si>
    <t>Sem.Č.dyslek.společ.</t>
  </si>
  <si>
    <t>66.</t>
  </si>
  <si>
    <t>18.11.</t>
  </si>
  <si>
    <t xml:space="preserve"> </t>
  </si>
  <si>
    <t>67.</t>
  </si>
  <si>
    <t>2.12.</t>
  </si>
  <si>
    <t>68.</t>
  </si>
  <si>
    <t>69.</t>
  </si>
  <si>
    <t>13.12.</t>
  </si>
  <si>
    <t>Školení ŠVP</t>
  </si>
  <si>
    <t>70.</t>
  </si>
  <si>
    <t>71.</t>
  </si>
  <si>
    <t>28.12.</t>
  </si>
  <si>
    <t>72.</t>
  </si>
  <si>
    <t>c e l k e m  2005</t>
  </si>
  <si>
    <t>1.500,-</t>
  </si>
  <si>
    <t>Příručka pro tvorbu ŠVP</t>
  </si>
  <si>
    <t>9.11. fa 449</t>
  </si>
  <si>
    <t>Správní řád v praxi ředitelů</t>
  </si>
  <si>
    <t>14.11.fa 458</t>
  </si>
  <si>
    <t>Literatura - MP</t>
  </si>
  <si>
    <t>2.000,-</t>
  </si>
  <si>
    <t>Poř.č.</t>
  </si>
  <si>
    <t>Cena Kč</t>
  </si>
  <si>
    <t>Platba</t>
  </si>
  <si>
    <t>Základy zeměpisných znalostí</t>
  </si>
  <si>
    <t>fa č. 397      27. 9.</t>
  </si>
  <si>
    <t>Lesní čarování,Z pohádky do poh.( EKOL)</t>
  </si>
  <si>
    <t>hotově         3.11.</t>
  </si>
  <si>
    <t>Nový zákoník práce</t>
  </si>
  <si>
    <t>hotově        15.12.</t>
  </si>
  <si>
    <t>Celkové hodnocení DVPP za rok 2006</t>
  </si>
  <si>
    <t>Téměř vše bylo v tomto roce podřízeno Aj, ŠVP, funkčnímu studiu a akcím sledujícím</t>
  </si>
  <si>
    <t>vývoj v naší legislativě např. Zákoník práce.Nepodařilo se zajistit školení pro všechny</t>
  </si>
  <si>
    <t xml:space="preserve">učitele na půdě školy na téma Hlasová hygiena a vyhoření pedagoga. Tyto akce se </t>
  </si>
  <si>
    <t>pokusíme realizovat v dalším roce, kdy bude kromě tohoto třeba pokračovat v práci</t>
  </si>
  <si>
    <t>na ŠVP, studiu cizích jazyků a práci s novými počítačovými programy.</t>
  </si>
  <si>
    <t xml:space="preserve">23.800, -Kč </t>
  </si>
  <si>
    <t>13.000,- Kč</t>
  </si>
  <si>
    <t>8.800,- Kč</t>
  </si>
  <si>
    <t>2.000,- Kč</t>
  </si>
  <si>
    <t>11.1.</t>
  </si>
  <si>
    <t>20.1.</t>
  </si>
  <si>
    <t>23.1.</t>
  </si>
  <si>
    <t>Funkční studium</t>
  </si>
  <si>
    <t>NIDV Jihlava</t>
  </si>
  <si>
    <t>Sem.Č.spol.dyslexie</t>
  </si>
  <si>
    <t>PF Praha</t>
  </si>
  <si>
    <t>3.2.</t>
  </si>
  <si>
    <t>6.2.</t>
  </si>
  <si>
    <t>Projekty EU</t>
  </si>
  <si>
    <t>15.2.</t>
  </si>
  <si>
    <t>Výchovné poradenství</t>
  </si>
  <si>
    <t>22.2.</t>
  </si>
  <si>
    <t>Štěpánová Radka</t>
  </si>
  <si>
    <t>Sem.ochrana přírody</t>
  </si>
  <si>
    <t>24.2.</t>
  </si>
  <si>
    <t>27.2.</t>
  </si>
  <si>
    <t>13.3.</t>
  </si>
  <si>
    <t>16.3.</t>
  </si>
  <si>
    <t>Koordinátor ŠVP</t>
  </si>
  <si>
    <t>21.3.</t>
  </si>
  <si>
    <t>24.3.</t>
  </si>
  <si>
    <t>30.3.</t>
  </si>
  <si>
    <t>Správní řád pro ZŠ</t>
  </si>
  <si>
    <t>3.4.</t>
  </si>
  <si>
    <t>7.4.</t>
  </si>
  <si>
    <t>13.4.</t>
  </si>
  <si>
    <t>Vílanec</t>
  </si>
  <si>
    <t>24.4.</t>
  </si>
  <si>
    <t>16.5.</t>
  </si>
  <si>
    <t>Konference Aj</t>
  </si>
  <si>
    <t>Háva Stanislav</t>
  </si>
  <si>
    <t>Seminář matematiky</t>
  </si>
  <si>
    <t>Prezentace programů</t>
  </si>
  <si>
    <t>13.6.</t>
  </si>
  <si>
    <t>Testy z AJ</t>
  </si>
  <si>
    <t>14.6.</t>
  </si>
  <si>
    <t>20.6.</t>
  </si>
  <si>
    <t>Sem.Léčivé rostliny</t>
  </si>
  <si>
    <t>Velké Meziříčí</t>
  </si>
  <si>
    <t>30.8.</t>
  </si>
  <si>
    <t>Bednářová Hana</t>
  </si>
  <si>
    <t>ŠD</t>
  </si>
  <si>
    <t>Sem.vých.a vzděl.progr.</t>
  </si>
  <si>
    <t>oprava cestovného</t>
  </si>
  <si>
    <t>2.10.</t>
  </si>
  <si>
    <t>12.10.</t>
  </si>
  <si>
    <t>Školení - drogy</t>
  </si>
  <si>
    <t>64.</t>
  </si>
  <si>
    <t>26.10.</t>
  </si>
  <si>
    <t>Tvorba ŠVP</t>
  </si>
  <si>
    <t>1.11.</t>
  </si>
  <si>
    <t>Člověk a zdraví</t>
  </si>
  <si>
    <t>Zavádění envirom.vých.</t>
  </si>
  <si>
    <t>1.st-</t>
  </si>
  <si>
    <t>Ekolog.konference</t>
  </si>
  <si>
    <t>16.11.</t>
  </si>
  <si>
    <t>Rukodělné činnosti</t>
  </si>
  <si>
    <t>17 (3 dny)</t>
  </si>
  <si>
    <t>Kněžice</t>
  </si>
  <si>
    <t>Seminář č.jazyk</t>
  </si>
  <si>
    <t>73.</t>
  </si>
  <si>
    <t>21.11.</t>
  </si>
  <si>
    <t>74.</t>
  </si>
  <si>
    <t>6.12.</t>
  </si>
  <si>
    <t>Konf.České dys.spol.</t>
  </si>
  <si>
    <t>75.</t>
  </si>
  <si>
    <t>Školení - RVP</t>
  </si>
  <si>
    <t>18 (3dny)</t>
  </si>
  <si>
    <t>76.</t>
  </si>
  <si>
    <t>Školení Zák.práce</t>
  </si>
  <si>
    <t>77.</t>
  </si>
  <si>
    <t>7.12.</t>
  </si>
  <si>
    <t>Interakt.tabule</t>
  </si>
  <si>
    <t>78.</t>
  </si>
  <si>
    <t>Vacková Jitka</t>
  </si>
  <si>
    <t>Celkem r. 2006</t>
  </si>
  <si>
    <t>Zhodnocení akcí DVPP za rok 2006:</t>
  </si>
  <si>
    <t xml:space="preserve">Zmíněné akce byly v souladu s plánem DVPP naší školy. Podrobné vyúčtování je součástí samostatné zprávy o </t>
  </si>
  <si>
    <t xml:space="preserve"> hospodaření za rok 2006. Nedočerpané finanční prostředky byly použity na nákup školních pomůcek.</t>
  </si>
  <si>
    <t>V tomto roce pokračovaly ve studiu Aj kolegyně Sobotková , Nováková a Hložková v Pelhřimově. Na škole proběhlo</t>
  </si>
  <si>
    <t xml:space="preserve">celoroční vzdělávání v AJ pro začátečníky - Brána jazyků, kterého se účastnili a úspěšně zakončili tito kolegové: </t>
  </si>
  <si>
    <t>Mgr. Filsochová, Mgr. Budková, Mgr. Richtrová, Mgr. Lahodná, Ing. Štěpánová, Mgr. Vichrová, Mgr. Šteflová,</t>
  </si>
  <si>
    <t xml:space="preserve">Mgr. Lašanová, Mgr. Bušková, Mgr. Broukal, Mgr. Králová, Mgr. Blažíček. Obě zmiňované akce byly hrazeny z </t>
  </si>
  <si>
    <t>z prostředků EU. Ředitel úspěšně absolvoval funkční studium pro ředitele škol v Jihlavě. Dále jsme pokračovali</t>
  </si>
  <si>
    <t>v obsazování kurzů pro práci s integrovanými dětmi, odborných kurzů, koordinátorky ŠVP byly proškoleny na</t>
  </si>
  <si>
    <t>třídenním semináři v Jihlavě. Kromě toho jsme svépomocí proškolovali zaměstnance v práci s počítačem a jeho</t>
  </si>
  <si>
    <t>využití ve výchovně vzdělávací činnosti.</t>
  </si>
  <si>
    <t>2000,-</t>
  </si>
  <si>
    <t>Angličtina,Muž se železnou maskou v Aj</t>
  </si>
  <si>
    <t>15.3. hot.</t>
  </si>
  <si>
    <t>Angličtina s Kulihráškem</t>
  </si>
  <si>
    <t>16.3. hot.</t>
  </si>
  <si>
    <t>Vypráv.st.stromu,bezobratlí-ekol.</t>
  </si>
  <si>
    <t>6.11 hot.</t>
  </si>
  <si>
    <t>Teaur-učebnice.,PS,2x CD, MP (Nj.)</t>
  </si>
  <si>
    <t>8.11. hot.</t>
  </si>
  <si>
    <t xml:space="preserve">26.000, -Kč </t>
  </si>
  <si>
    <t>16.000,-</t>
  </si>
  <si>
    <t>20.000,-</t>
  </si>
  <si>
    <t>10.000,-</t>
  </si>
  <si>
    <t>14.000,-</t>
  </si>
  <si>
    <t>9.000,- Kč</t>
  </si>
  <si>
    <t>4.000,-</t>
  </si>
  <si>
    <t>2.2.</t>
  </si>
  <si>
    <t>Nováková Šárka</t>
  </si>
  <si>
    <t>Kurz MEJA</t>
  </si>
  <si>
    <t>7.2.</t>
  </si>
  <si>
    <t>CH-nový úhel pohledu</t>
  </si>
  <si>
    <t>13.2.</t>
  </si>
  <si>
    <t>Školení - Aj</t>
  </si>
  <si>
    <t>Velikonoční náměty</t>
  </si>
  <si>
    <t>22.3.</t>
  </si>
  <si>
    <t>Emoční poruchy</t>
  </si>
  <si>
    <t>ŠVP</t>
  </si>
  <si>
    <t>Dějepisný seminář</t>
  </si>
  <si>
    <t>Seminář-učíme Aj</t>
  </si>
  <si>
    <t>Seminář - Čj (Fraus)</t>
  </si>
  <si>
    <t>18.4.</t>
  </si>
  <si>
    <t>Evaluační zpráva školy</t>
  </si>
  <si>
    <t>19.4.</t>
  </si>
  <si>
    <t>oprava z 29.3.</t>
  </si>
  <si>
    <t>15.5.</t>
  </si>
  <si>
    <t>25.5.</t>
  </si>
  <si>
    <t>Seminář - Fyz.(Fraus)</t>
  </si>
  <si>
    <t>29.5.</t>
  </si>
  <si>
    <t>Sem.výuka př.-pozemek</t>
  </si>
  <si>
    <t>Humpolec</t>
  </si>
  <si>
    <t>Víkend s bylinkami</t>
  </si>
  <si>
    <t>27.9.</t>
  </si>
  <si>
    <t>Hronová Ivona</t>
  </si>
  <si>
    <t>ŠD-Dítě a volný čas</t>
  </si>
  <si>
    <t>Trénování paměti</t>
  </si>
  <si>
    <t>24.10.</t>
  </si>
  <si>
    <t>Aj. - Klíč k jazykům</t>
  </si>
  <si>
    <t>9/07-6/08</t>
  </si>
  <si>
    <t>Šrailová Šárka</t>
  </si>
  <si>
    <t>Seminář - Nj</t>
  </si>
  <si>
    <t>Světáci-mluvený projev</t>
  </si>
  <si>
    <t>Dr.Martínek Zdeněk</t>
  </si>
  <si>
    <t>PPP</t>
  </si>
  <si>
    <t>Agrese a agr.chování</t>
  </si>
  <si>
    <t>14.11.</t>
  </si>
  <si>
    <t>22.11.</t>
  </si>
  <si>
    <t>Hry ve vyuč.-v matem.</t>
  </si>
  <si>
    <t>29.11.</t>
  </si>
  <si>
    <t>První pomoc</t>
  </si>
  <si>
    <t>12.12.</t>
  </si>
  <si>
    <t xml:space="preserve">Aj </t>
  </si>
  <si>
    <t>2007/2008</t>
  </si>
  <si>
    <t>Celkem r. 2007</t>
  </si>
  <si>
    <t>Čerpáno</t>
  </si>
  <si>
    <t>1.2.</t>
  </si>
  <si>
    <t>Bezpečnost v chemii</t>
  </si>
  <si>
    <t>5.2.</t>
  </si>
  <si>
    <t>Enviroment.vých.</t>
  </si>
  <si>
    <t>14.2.</t>
  </si>
  <si>
    <t>Aj tradičně i netradičně</t>
  </si>
  <si>
    <t>Rezekvítek</t>
  </si>
  <si>
    <t>29.2.</t>
  </si>
  <si>
    <t>Zdrav.školení</t>
  </si>
  <si>
    <t>x)</t>
  </si>
  <si>
    <t>5.3.</t>
  </si>
  <si>
    <t>Velikon.náměty</t>
  </si>
  <si>
    <t>26.3.</t>
  </si>
  <si>
    <t>Koukalová Lenka</t>
  </si>
  <si>
    <t>Školení PPP</t>
  </si>
  <si>
    <t>FKSP-granty</t>
  </si>
  <si>
    <t>23.4.</t>
  </si>
  <si>
    <t>Metody ve výuce Čj</t>
  </si>
  <si>
    <t>12.5.</t>
  </si>
  <si>
    <t>vych.</t>
  </si>
  <si>
    <t>Sem.o dopr.vých.</t>
  </si>
  <si>
    <t>13.5.</t>
  </si>
  <si>
    <t>14.5.</t>
  </si>
  <si>
    <t>Cizí jazyky na 1.st.</t>
  </si>
  <si>
    <t>x)jízdné proplaceno v místě konání akce</t>
  </si>
  <si>
    <t>Aj-Brána jazyků-kurz</t>
  </si>
  <si>
    <t>02-06/2008</t>
  </si>
  <si>
    <t>Agres.chování dětí</t>
  </si>
  <si>
    <t>4 (faktura)</t>
  </si>
  <si>
    <t>16.10.</t>
  </si>
  <si>
    <t>Sem. Aj</t>
  </si>
  <si>
    <t>Plešingerová Kateřina</t>
  </si>
  <si>
    <t>22.10.</t>
  </si>
  <si>
    <t>Sem. vých. poradců</t>
  </si>
  <si>
    <t>5.11.</t>
  </si>
  <si>
    <t>Sem. Čj.</t>
  </si>
  <si>
    <t>Konference IA tabule</t>
  </si>
  <si>
    <t>OFFICE 2007</t>
  </si>
  <si>
    <t>24.11.</t>
  </si>
  <si>
    <t>Vichrová Eva</t>
  </si>
  <si>
    <t>Školení metodiků prev.</t>
  </si>
  <si>
    <t>27.11.</t>
  </si>
  <si>
    <t>Aj.pro pokr.-4.roč.</t>
  </si>
  <si>
    <t>10/08-6/09</t>
  </si>
  <si>
    <t>Celkem r. 2008</t>
  </si>
  <si>
    <t>To nejlepší z české architektury</t>
  </si>
  <si>
    <t>30.4. hot.</t>
  </si>
  <si>
    <t>Dětský aerobik</t>
  </si>
  <si>
    <t>3.3.</t>
  </si>
  <si>
    <t>Školení řed.-právní</t>
  </si>
  <si>
    <t>10.3.</t>
  </si>
  <si>
    <t>sem.fyzika -FRAUS</t>
  </si>
  <si>
    <t>Záb.vyuč.v 1.roč.</t>
  </si>
  <si>
    <t>19.3.</t>
  </si>
  <si>
    <t>Právní minimum</t>
  </si>
  <si>
    <t>Aj-konference</t>
  </si>
  <si>
    <t>Prevence patol.jevů</t>
  </si>
  <si>
    <t>2.4.</t>
  </si>
  <si>
    <t>sem.FRAUS - 1.st.</t>
  </si>
  <si>
    <t>sem.Šikana</t>
  </si>
  <si>
    <t>17.4.</t>
  </si>
  <si>
    <t>sem.Dopr.výchova</t>
  </si>
  <si>
    <t>všichni pedagogové</t>
  </si>
  <si>
    <t>Mgr.Dvořák</t>
  </si>
  <si>
    <t>Práce s přístroji</t>
  </si>
  <si>
    <t>29.4.</t>
  </si>
  <si>
    <t>30.4.</t>
  </si>
  <si>
    <t>2</t>
  </si>
  <si>
    <t>Datové schránky</t>
  </si>
  <si>
    <t>4</t>
  </si>
  <si>
    <t>30.5.</t>
  </si>
  <si>
    <t>Realizace ŠVP</t>
  </si>
  <si>
    <t>Mgr. Kotál</t>
  </si>
  <si>
    <t>9.6.</t>
  </si>
  <si>
    <t>BOZP a PO pro ped.</t>
  </si>
  <si>
    <t>p. Bernas</t>
  </si>
  <si>
    <t>10.9.</t>
  </si>
  <si>
    <t>Vrstevnický program</t>
  </si>
  <si>
    <t>11.9.</t>
  </si>
  <si>
    <t>27.10.</t>
  </si>
  <si>
    <t>4.11.</t>
  </si>
  <si>
    <t>Activ konference</t>
  </si>
  <si>
    <t>Brno</t>
  </si>
  <si>
    <t>Sem.Aj - B 2</t>
  </si>
  <si>
    <t>21.12.</t>
  </si>
  <si>
    <t>Instruktor lyžování</t>
  </si>
  <si>
    <t>Kamenice</t>
  </si>
  <si>
    <t>Celkem r. 2009</t>
  </si>
  <si>
    <t>Zhodnocení akcí DVPP za rok 2009</t>
  </si>
  <si>
    <t>Výše uvedené akce byly v souladu s plánem DVPP naší školy. Podrobné vyúčtování je součástí zprávy o  hospodaření</t>
  </si>
  <si>
    <t>za rok 2009.</t>
  </si>
  <si>
    <t xml:space="preserve"> cena </t>
  </si>
  <si>
    <t xml:space="preserve"> -   Kč </t>
  </si>
  <si>
    <t>Úpr.k 18.6.10</t>
  </si>
  <si>
    <t>19.1.</t>
  </si>
  <si>
    <t>Spisová služba</t>
  </si>
  <si>
    <t>Peníze do škol</t>
  </si>
  <si>
    <t>23.2.</t>
  </si>
  <si>
    <t>Kuklová Kateřina</t>
  </si>
  <si>
    <t>školení Aj</t>
  </si>
  <si>
    <t>1.3.</t>
  </si>
  <si>
    <t>sem.-dotace EU-OP</t>
  </si>
  <si>
    <t>sem. Nadané děti</t>
  </si>
  <si>
    <t>konference Aj</t>
  </si>
  <si>
    <t>sem. Děti na poz.komun.</t>
  </si>
  <si>
    <t>čerpání dotací EU-šabl.</t>
  </si>
  <si>
    <t>Janů Marie</t>
  </si>
  <si>
    <t>sem.Finanční gramotn.</t>
  </si>
  <si>
    <t>Projekt-peníze do škol</t>
  </si>
  <si>
    <t>Alter.práce se skupinou</t>
  </si>
  <si>
    <t>rozp.MÚ</t>
  </si>
  <si>
    <t>Celkem r. 2010</t>
  </si>
  <si>
    <t>Čerpání</t>
  </si>
  <si>
    <t>25.3.</t>
  </si>
  <si>
    <t>školení KCPP</t>
  </si>
  <si>
    <t>školení-workshop</t>
  </si>
  <si>
    <t>23.9.</t>
  </si>
  <si>
    <t>školení-PEDOŠ</t>
  </si>
  <si>
    <t>6.10.</t>
  </si>
  <si>
    <t>31.10.</t>
  </si>
  <si>
    <t>zaměstnanci ZŠ</t>
  </si>
  <si>
    <t>školení BOZP</t>
  </si>
  <si>
    <t>ing.Bernas Č.B.</t>
  </si>
  <si>
    <t>celkem r. 2011</t>
  </si>
  <si>
    <t>Celkem r. 2011</t>
  </si>
  <si>
    <t>Vnitřní předpisy</t>
  </si>
  <si>
    <t>24.8.</t>
  </si>
  <si>
    <t>Testové úlohy z Čj 9.roč.</t>
  </si>
  <si>
    <t>25.1.</t>
  </si>
  <si>
    <t xml:space="preserve">Hložková Eva </t>
  </si>
  <si>
    <t>Angl.jazyk</t>
  </si>
  <si>
    <t>Vysočina Edu</t>
  </si>
  <si>
    <t>ekol.seminář</t>
  </si>
  <si>
    <t>21.2.</t>
  </si>
  <si>
    <t>Zákoník práce</t>
  </si>
  <si>
    <t>9.3.</t>
  </si>
  <si>
    <t>Financování reg.škol</t>
  </si>
  <si>
    <t>Legislativa a bezp.při Tv</t>
  </si>
  <si>
    <t>Dějepis.seminář</t>
  </si>
  <si>
    <t>29.10.</t>
  </si>
  <si>
    <t>Vzdělávání ped.v Aj</t>
  </si>
  <si>
    <t>Konference AB</t>
  </si>
  <si>
    <t>23.11.</t>
  </si>
  <si>
    <t>3.12.</t>
  </si>
  <si>
    <t>Sem. - dějepis</t>
  </si>
  <si>
    <t>celkem r. 2012</t>
  </si>
  <si>
    <t>20.2.</t>
  </si>
  <si>
    <t>Kurz Aj-úroveň C1</t>
  </si>
  <si>
    <t>Seminář Aj</t>
  </si>
  <si>
    <t>4.4.</t>
  </si>
  <si>
    <t>Sem.finanční gramotnost</t>
  </si>
  <si>
    <t>5.4.</t>
  </si>
  <si>
    <t>Smysl.vnímání u dětí</t>
  </si>
  <si>
    <t>11.4.</t>
  </si>
  <si>
    <t>školení ŠVP</t>
  </si>
  <si>
    <t>sem.BOZP</t>
  </si>
  <si>
    <t>Janáková Michaela</t>
  </si>
  <si>
    <t>Kurz Aj-úroveň B1</t>
  </si>
  <si>
    <t>Volba povolání</t>
  </si>
  <si>
    <t>Konference IAB</t>
  </si>
  <si>
    <t xml:space="preserve">všichni pedagogové </t>
  </si>
  <si>
    <t>1.a 2.st</t>
  </si>
  <si>
    <t>Mgr. Plachý</t>
  </si>
  <si>
    <t>celkem r. 2013</t>
  </si>
  <si>
    <t>To dítě je nepozorné-SPU (ADHD)2 ks</t>
  </si>
  <si>
    <t>(jak žít s hyperaktivním dítětem)</t>
  </si>
  <si>
    <t>1.+2.st.</t>
  </si>
  <si>
    <t>Kázeňské problémy</t>
  </si>
  <si>
    <t>Vysočina EDU</t>
  </si>
  <si>
    <t>konáno v ZŠ</t>
  </si>
  <si>
    <t>Občanský zákoník</t>
  </si>
  <si>
    <t>Jihlava-KÚ</t>
  </si>
  <si>
    <t>NIQES</t>
  </si>
  <si>
    <t>Seminář z Aj</t>
  </si>
  <si>
    <t>Rizikové chování dětí</t>
  </si>
  <si>
    <t>Mgr.Martínek</t>
  </si>
  <si>
    <t>Vopravilová Blanka</t>
  </si>
  <si>
    <t>Hud.výchova-IAB</t>
  </si>
  <si>
    <t>Kariérní řád</t>
  </si>
  <si>
    <t>20.5.</t>
  </si>
  <si>
    <t>BOZP-el.bezpečnost</t>
  </si>
  <si>
    <t>4.6.</t>
  </si>
  <si>
    <t>školení Nj</t>
  </si>
  <si>
    <t>kurz Aj,úroveň B2</t>
  </si>
  <si>
    <t>13.10.</t>
  </si>
  <si>
    <t>školení dějepis</t>
  </si>
  <si>
    <t>17.10.</t>
  </si>
  <si>
    <t>Jak zvládat stres</t>
  </si>
  <si>
    <t>PR-spolupráce s médii</t>
  </si>
  <si>
    <t>kurz Aj,úroveň C1</t>
  </si>
  <si>
    <t>Brouklalová Eva</t>
  </si>
  <si>
    <t>Tvorba propag.mat.</t>
  </si>
  <si>
    <t>celkem list 1</t>
  </si>
  <si>
    <t>instruktor LVZ</t>
  </si>
  <si>
    <t>4 dny</t>
  </si>
  <si>
    <t>Řešení konfliktů</t>
  </si>
  <si>
    <t>celkem list 2</t>
  </si>
  <si>
    <t>celkem r. 2014</t>
  </si>
  <si>
    <t>Testy na SŠ, testy na VG  (4ks)</t>
  </si>
  <si>
    <t>7.3.</t>
  </si>
  <si>
    <t>MP-Aj poslechy,fa č. 346.</t>
  </si>
  <si>
    <t>4.9.</t>
  </si>
  <si>
    <t>Pilotní ověřování  ZŠ</t>
  </si>
  <si>
    <t>26.1.</t>
  </si>
  <si>
    <t>Seminář ŠVP</t>
  </si>
  <si>
    <t>Řešení probl.situací</t>
  </si>
  <si>
    <t>26.2.</t>
  </si>
  <si>
    <t>Dr.Martínek v ZŠ</t>
  </si>
  <si>
    <t>9.4.</t>
  </si>
  <si>
    <t>Školení-autismus</t>
  </si>
  <si>
    <t>16.4.</t>
  </si>
  <si>
    <t>Školení - ČŠI</t>
  </si>
  <si>
    <t>22.4.</t>
  </si>
  <si>
    <t>Směry ve výuce Tv</t>
  </si>
  <si>
    <t>Bednářová Iveta</t>
  </si>
  <si>
    <t>11.5.</t>
  </si>
  <si>
    <t>Konference ICT</t>
  </si>
  <si>
    <t>Broukalová Eva</t>
  </si>
  <si>
    <t>24.6.</t>
  </si>
  <si>
    <t>Jak zvládat agresi</t>
  </si>
  <si>
    <t>Mgr.Kropíková</t>
  </si>
  <si>
    <t>dětí ve šk.prostředí</t>
  </si>
  <si>
    <t>v ZŠ</t>
  </si>
  <si>
    <t>Seminář - ČŠI</t>
  </si>
  <si>
    <t>15.10.</t>
  </si>
  <si>
    <t>Seminář Nj</t>
  </si>
  <si>
    <t>Kurz Aj</t>
  </si>
  <si>
    <t>Seminář - dějepis</t>
  </si>
  <si>
    <t>9.11.</t>
  </si>
  <si>
    <t>Sem.-Levák ve škole</t>
  </si>
  <si>
    <t>Rochtrová Martina</t>
  </si>
  <si>
    <t>Čj-Práce s textem</t>
  </si>
  <si>
    <t>Integrace dětí z ciziny</t>
  </si>
  <si>
    <t>4.12.</t>
  </si>
  <si>
    <t>Seminář-ICT</t>
  </si>
  <si>
    <t>MAP pro ředitele</t>
  </si>
  <si>
    <t>11.12.</t>
  </si>
  <si>
    <t>Matemat. Gramotnost</t>
  </si>
  <si>
    <t>14.12.</t>
  </si>
  <si>
    <t>ADHD</t>
  </si>
  <si>
    <t>celkem r. 2015</t>
  </si>
  <si>
    <t>Metod.příručky Nj+DVD (fa 560)</t>
  </si>
  <si>
    <t>25.2.</t>
  </si>
  <si>
    <t>Šikana dětí</t>
  </si>
  <si>
    <t>Aj-Inspiration Day 2</t>
  </si>
  <si>
    <t>celkem r. 2016</t>
  </si>
  <si>
    <t>Janáková Michalela</t>
  </si>
  <si>
    <t>2. st</t>
  </si>
  <si>
    <t>AJ - inspiration Day 3</t>
  </si>
  <si>
    <t>X</t>
  </si>
  <si>
    <t>Recitační soutěž</t>
  </si>
  <si>
    <t>Školení</t>
  </si>
  <si>
    <t>12.4.</t>
  </si>
  <si>
    <t>Konference AJ</t>
  </si>
  <si>
    <t>2. st.</t>
  </si>
  <si>
    <t>Polytechnická výchova</t>
  </si>
  <si>
    <t>Experimentální výtvarná výchova</t>
  </si>
  <si>
    <t>Konference Kraje Jihlava</t>
  </si>
  <si>
    <t>23.10.</t>
  </si>
  <si>
    <t>Poznávání neživé přírody pomocí pokusů</t>
  </si>
  <si>
    <t>x) jízdné proplaceno v místě konání akce</t>
  </si>
  <si>
    <t>Matematika pro život III</t>
  </si>
  <si>
    <t>x</t>
  </si>
  <si>
    <t>GDPR</t>
  </si>
  <si>
    <t>AJ - Inspiration Day 4</t>
  </si>
  <si>
    <t>4.5.</t>
  </si>
  <si>
    <t>25.9.</t>
  </si>
  <si>
    <t>Cesty minulostí</t>
  </si>
  <si>
    <t>Anglický jazyk C1 - celoroční</t>
  </si>
  <si>
    <t>8.10.</t>
  </si>
  <si>
    <t xml:space="preserve">Hry ve vyúčtování na ZŠ </t>
  </si>
  <si>
    <t>10.10.</t>
  </si>
  <si>
    <t>5.10.</t>
  </si>
  <si>
    <t>Jak relaxovat s dětmi na 1. st. ZŠ</t>
  </si>
  <si>
    <t>Matematická gramotnost II</t>
  </si>
  <si>
    <t>Novely právních předpisů</t>
  </si>
  <si>
    <t>JIhlava</t>
  </si>
  <si>
    <t>celkem r. 2018</t>
  </si>
  <si>
    <t xml:space="preserve">d </t>
  </si>
  <si>
    <t>19.2.</t>
  </si>
  <si>
    <t>Abaku ve výuce matematiky</t>
  </si>
  <si>
    <t>Školní zralost</t>
  </si>
  <si>
    <t>Základní kurz instruktora LVZ</t>
  </si>
  <si>
    <t>Pec pod Sněžkou</t>
  </si>
  <si>
    <t>Jak na angličtinu bez knížky</t>
  </si>
  <si>
    <t>Počítač při výuce matematiky</t>
  </si>
  <si>
    <t>Výtvarné inspirace</t>
  </si>
  <si>
    <t>Inspiration Day 5</t>
  </si>
  <si>
    <t>všichni</t>
  </si>
  <si>
    <t>1. st., 2. st.</t>
  </si>
  <si>
    <t>Školní informační systém</t>
  </si>
  <si>
    <t>DmSoftware</t>
  </si>
  <si>
    <t>4.10.</t>
  </si>
  <si>
    <t>Kurz angličtiny úrovně C1 - konverzace</t>
  </si>
  <si>
    <t>celoroční</t>
  </si>
  <si>
    <t>Kruz angličitny úrovně C1 - 3. ročník</t>
  </si>
  <si>
    <t>Hodnocení žáků se spec. por. učení AJ</t>
  </si>
  <si>
    <t>celkem r. 2019</t>
  </si>
  <si>
    <t>Literatura - DVPP</t>
  </si>
  <si>
    <t>Kč</t>
  </si>
  <si>
    <t>Naší republice je 100 let (fa č. 295)</t>
  </si>
  <si>
    <t>Pes nám spadla (fa č. 336)</t>
  </si>
  <si>
    <t>Chobotem sem, chobotem tam, Příšerní nezbedníci, Čáry, máry, kůň, Pohádky (fa č. 490)</t>
  </si>
  <si>
    <t>Brumla a Remcik 1 a 2, Proklettý rod Pamisanů, Šedík a Bubi, Zvířátka z malinové paseky (fa č. 486)</t>
  </si>
  <si>
    <t>Dějepis</t>
  </si>
  <si>
    <t>Ohrožené dítě a jeho včasná detekce ve školním prostředí</t>
  </si>
  <si>
    <t>Fojtová Ivana</t>
  </si>
  <si>
    <t>Specifické poruchy učení v hodinách matematiky</t>
  </si>
  <si>
    <t>2 st.</t>
  </si>
  <si>
    <t>28.2.</t>
  </si>
  <si>
    <t>Právní předpisy</t>
  </si>
  <si>
    <t>1., 2. st.</t>
  </si>
  <si>
    <t>Microsoft Teams</t>
  </si>
  <si>
    <t>Počátky</t>
  </si>
  <si>
    <t>30.11.</t>
  </si>
  <si>
    <t>Anglický jazyk - úroveň C1-II.</t>
  </si>
  <si>
    <t>celkem r. 2020</t>
  </si>
  <si>
    <t>pedagogové II. st. + vedení</t>
  </si>
  <si>
    <t>Obsluha technického zařízení v jednotlivých učebnách</t>
  </si>
  <si>
    <t>Ing. Jaklovský</t>
  </si>
  <si>
    <t>vyučující cizích jazyků</t>
  </si>
  <si>
    <t>18.10.</t>
  </si>
  <si>
    <t>pedagogové 6+5</t>
  </si>
  <si>
    <t>I. st + 2. st.</t>
  </si>
  <si>
    <t>Vedení jazykových učeben - robotel</t>
  </si>
  <si>
    <t>Mgr. Škripek</t>
  </si>
  <si>
    <t>Mgr. Vichrová Eva</t>
  </si>
  <si>
    <t>Aktivní třída</t>
  </si>
  <si>
    <t>Mgr. Broukal Tomáš</t>
  </si>
  <si>
    <t>celkem r. 2021</t>
  </si>
  <si>
    <t>3.1.</t>
  </si>
  <si>
    <t>Rob2</t>
  </si>
  <si>
    <t>Mgr. Stanislav Skřička</t>
  </si>
  <si>
    <t>17.1.</t>
  </si>
  <si>
    <t>Mgr. Blažíček Jaroslav</t>
  </si>
  <si>
    <t>Jak na nový VP ZV ve škole, webinář pro ředitele</t>
  </si>
  <si>
    <t>Národní pedagogický institut ČR</t>
  </si>
  <si>
    <t>pedagogové</t>
  </si>
  <si>
    <t>Mgr. Dobalová Ludmila, ČŠI</t>
  </si>
  <si>
    <t>Robotel a PASCO</t>
  </si>
  <si>
    <t>Mgr. Radovan Mikeš, AV Media</t>
  </si>
  <si>
    <t>Mgr. Háva Lukáš</t>
  </si>
  <si>
    <t>Basketbal ve škole</t>
  </si>
  <si>
    <t>Asociace školních sportovních klubů ČR, z.s.</t>
  </si>
  <si>
    <t>14.3.</t>
  </si>
  <si>
    <t>Robotel - Anglický jazyk</t>
  </si>
  <si>
    <t>6.4.</t>
  </si>
  <si>
    <t>Mgr. Šteflová Miroslava</t>
  </si>
  <si>
    <t>I. st</t>
  </si>
  <si>
    <t>Legislativní nástrohy roku 2022/2023 v inkluzi</t>
  </si>
  <si>
    <t>Nakladatelství FORUM s. r. o.</t>
  </si>
  <si>
    <t>Mgr. Bednářová I., Mgr. Bušková M., Mgr. Broukalová E., Mgr. Koukalová L.</t>
  </si>
  <si>
    <t>Hudební rok v RVP</t>
  </si>
  <si>
    <t>Mgr. Jaroslav Jenček - TANDEM, Hradec Králové</t>
  </si>
  <si>
    <t>6.6.</t>
  </si>
  <si>
    <t>Mgr. Koukalová Lenka</t>
  </si>
  <si>
    <t>ŠVP - "Malá revize"</t>
  </si>
  <si>
    <t>Jihočeská univerzita v Českých Budějovicích</t>
  </si>
  <si>
    <t>Mgr. Vlčková Petra</t>
  </si>
  <si>
    <t>I. stl</t>
  </si>
  <si>
    <t>Dopravní výchova</t>
  </si>
  <si>
    <t>NPI ČR Jihlava</t>
  </si>
  <si>
    <t>II. st</t>
  </si>
  <si>
    <t>Robotika</t>
  </si>
  <si>
    <t>Microsoft</t>
  </si>
  <si>
    <t>Mgr. Kuklová Kateřina</t>
  </si>
  <si>
    <t>I. st.</t>
  </si>
  <si>
    <t>Revize RVP ZV - Základy algoritmizace a programování  I. stupeň ZŠ</t>
  </si>
  <si>
    <t>NPI ČR</t>
  </si>
  <si>
    <t>3.11. - 30. 11.</t>
  </si>
  <si>
    <t>II. st.</t>
  </si>
  <si>
    <t>Rozvoj informatického myšlení u žáků 2. stupně ZŠ - praktický kurz k nové informatice</t>
  </si>
  <si>
    <t>Mgr. Broukalová Eva</t>
  </si>
  <si>
    <t>Revize RVP ZV -Startovací balíček - Informační systémy pro I. st. ZŠ</t>
  </si>
  <si>
    <t>Revize RVP ZV -Startovací balíček - Práce s daty, základy informatiky I. stupeň ZŠ</t>
  </si>
  <si>
    <t>Ing. Janů Marie</t>
  </si>
  <si>
    <t>Krizová intervence v podmínkách školy</t>
  </si>
  <si>
    <t>VYSOČINA EDUCATION, Jihlava</t>
  </si>
  <si>
    <t>8.12.</t>
  </si>
  <si>
    <t>Mgr. Bednářová Iveta</t>
  </si>
  <si>
    <t>Škola v pohybu</t>
  </si>
  <si>
    <t>Mgr. Richtrová Martina</t>
  </si>
  <si>
    <t>22.12.</t>
  </si>
  <si>
    <t>Kurz angličtiny - konverzace úroveň C1</t>
  </si>
  <si>
    <t>celkem r. 2022</t>
  </si>
  <si>
    <t xml:space="preserve">Odborný rozvoj nepedagogických pracovníků </t>
  </si>
  <si>
    <t>16.2.</t>
  </si>
  <si>
    <t>Straková Gabriela</t>
  </si>
  <si>
    <t>vedoucí ŠJ</t>
  </si>
  <si>
    <t>Hygienické minimum pro zaměstnance ve školním stravování</t>
  </si>
  <si>
    <t>MVC I Monika Vlková Consulting</t>
  </si>
  <si>
    <t>Doležalová Martina</t>
  </si>
  <si>
    <t>vedoucí kuchařka</t>
  </si>
  <si>
    <t>Kolářová Miluše</t>
  </si>
  <si>
    <t>kuchařka</t>
  </si>
  <si>
    <t>Nekolová Alena</t>
  </si>
  <si>
    <t>Akrmanová Lenka</t>
  </si>
  <si>
    <t>Škorpíková Šárka</t>
  </si>
  <si>
    <t>Bulíčková Lucie</t>
  </si>
  <si>
    <t xml:space="preserve">hospodářka </t>
  </si>
  <si>
    <t>ESS - Jak správně vyřizovat dokumenty</t>
  </si>
  <si>
    <t>GORDIC spol. s r. o., Jihlava</t>
  </si>
  <si>
    <t>Smejkal Jiří</t>
  </si>
  <si>
    <t>školník</t>
  </si>
  <si>
    <t>Obsluha PZ a TZ</t>
  </si>
  <si>
    <t>Jelínek Pavel, Želiv</t>
  </si>
  <si>
    <t>Topič NTL kotelny</t>
  </si>
  <si>
    <t>Smejkal Antonín</t>
  </si>
  <si>
    <t>ESS - konverze dokumentů</t>
  </si>
  <si>
    <t>Várady Gabriela</t>
  </si>
  <si>
    <t>Jak správně vypočítat spotřební koš</t>
  </si>
  <si>
    <t>Seminaria, s..r. o., Praha</t>
  </si>
  <si>
    <t>ESS - vyřizování dokumentů</t>
  </si>
  <si>
    <t>DČ školy - jak neskončit ve ztrátě</t>
  </si>
  <si>
    <t>EDUARDO</t>
  </si>
  <si>
    <t>Hudba v současné škole</t>
  </si>
  <si>
    <t>Testy z matematiky pro žáky 9. tříd</t>
  </si>
  <si>
    <t>I. stupeň</t>
  </si>
  <si>
    <t>Metodická podpora IT Guru</t>
  </si>
  <si>
    <t>Inspiration Day 6</t>
  </si>
  <si>
    <t>Engslich Language studio, Jihlava</t>
  </si>
  <si>
    <t>Ing. Semorádová Blanka</t>
  </si>
  <si>
    <t>II. stupeň</t>
  </si>
  <si>
    <t>Metody čtenářské gramotnosti ve výuce literatury</t>
  </si>
  <si>
    <t>EDU Tek 2023</t>
  </si>
  <si>
    <t>Safer internet Centrum ČR (bezpecnyinternet.cz)</t>
  </si>
  <si>
    <t>CZ.NIC</t>
  </si>
  <si>
    <t xml:space="preserve">DIGI Road Show </t>
  </si>
  <si>
    <t>Rizikové chování dětí a mládeže</t>
  </si>
  <si>
    <t>PARIS vzdělávací agentura s.r.o., Karviná</t>
  </si>
  <si>
    <t>Agrese a agresivita u dětí a mládeže</t>
  </si>
  <si>
    <t>celkem r. 2023</t>
  </si>
  <si>
    <t>Nakládání s odpady v ŠJ</t>
  </si>
  <si>
    <t>Seminaria, s.r.o., Praha 5</t>
  </si>
  <si>
    <t>Šubová Petra</t>
  </si>
  <si>
    <t>hospodářka</t>
  </si>
  <si>
    <t>Novinky v ESS</t>
  </si>
  <si>
    <t>Odbor archivní správy a spisové služby MV ČR</t>
  </si>
  <si>
    <t>Novinky v PPP</t>
  </si>
  <si>
    <t>PPP a SPV Vysočina</t>
  </si>
  <si>
    <t>Aktivizační hry v třídnických hodinách</t>
  </si>
  <si>
    <t>Mgr. Filsochová Lenka</t>
  </si>
  <si>
    <t>Majetkové fondy</t>
  </si>
  <si>
    <t>Kraj Vysočina</t>
  </si>
  <si>
    <t>Programování</t>
  </si>
  <si>
    <t>Žák s psychickými problémy: Jak s ním pracovat ve škole</t>
  </si>
  <si>
    <t>ViewSonic</t>
  </si>
  <si>
    <t>Vysočina Education</t>
  </si>
  <si>
    <t>h)</t>
  </si>
  <si>
    <t>Placeno z příspěvků od zřizovatele.</t>
  </si>
  <si>
    <t>Zhodnocení akcí za rok 2023:</t>
  </si>
  <si>
    <t>Akce dalšího vzdělávání byly pro tento kalendářní rok zaměřeny na prohlubování znalostí v oblasti robotiky a programování. Další vyučující byli školeni v oblasti rizikového chování dětí a aktivit v třídnických</t>
  </si>
  <si>
    <t>hodinách. Dále jsme se zaměřili na bezpečný internet a čtenářskou gramotnost.</t>
  </si>
  <si>
    <t>Všechny akce byly v souladu s plánem dalšího vzdělávání pedagogických pracovníků.</t>
  </si>
  <si>
    <t>Pracovníci školní kuchyně prošli školením na hygienické minimum ve stravování, vedoucí absolvovala seminář odhledně nakládání s odpady ve školní jídelně.</t>
  </si>
  <si>
    <t>Hospodářka absolvovala nezbytné školení týkající se elektronické spisové služby a také novinek v majetkových fondech, zejména FKSP.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</si>
</sst>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6"/>
      <name val="Times New Roman"/>
      <family val="1"/>
    </font>
    <font>
      <b/>
      <sz val="18"/>
      <name val="Times New Roman"/>
      <family val="1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20"/>
      <name val="Times New Roman"/>
      <family val="1"/>
    </font>
    <font>
      <b/>
      <u/>
      <sz val="10"/>
      <name val="Arial"/>
      <family val="2"/>
    </font>
    <font>
      <b/>
      <sz val="16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u/>
      <sz val="12"/>
      <name val="Times New Roman"/>
      <family val="1"/>
    </font>
    <font>
      <b/>
      <u/>
      <sz val="12"/>
      <name val="Times New Roman"/>
      <family val="1"/>
      <charset val="238"/>
    </font>
    <font>
      <sz val="11"/>
      <color rgb="FF323130"/>
      <name val="Calibri"/>
      <family val="2"/>
      <charset val="238"/>
    </font>
    <font>
      <sz val="11"/>
      <color rgb="FF000000"/>
      <name val="Calibri"/>
      <family val="2"/>
      <charset val="1"/>
    </font>
    <font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u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" xfId="0" applyBorder="1"/>
    <xf numFmtId="0" fontId="2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" fontId="2" fillId="0" borderId="11" xfId="0" applyNumberFormat="1" applyFont="1" applyBorder="1" applyAlignment="1">
      <alignment horizontal="center"/>
    </xf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/>
    <xf numFmtId="0" fontId="6" fillId="0" borderId="1" xfId="0" applyFont="1" applyBorder="1"/>
    <xf numFmtId="44" fontId="0" fillId="0" borderId="0" xfId="1" applyFont="1"/>
    <xf numFmtId="44" fontId="7" fillId="0" borderId="8" xfId="1" applyFont="1" applyBorder="1" applyAlignment="1">
      <alignment horizontal="center"/>
    </xf>
    <xf numFmtId="44" fontId="6" fillId="0" borderId="5" xfId="1" applyFont="1" applyBorder="1"/>
    <xf numFmtId="44" fontId="6" fillId="0" borderId="1" xfId="1" applyFont="1" applyBorder="1"/>
    <xf numFmtId="0" fontId="9" fillId="0" borderId="0" xfId="0" applyFont="1"/>
    <xf numFmtId="44" fontId="9" fillId="0" borderId="0" xfId="1" applyFont="1"/>
    <xf numFmtId="0" fontId="10" fillId="0" borderId="15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5" fillId="0" borderId="1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5" xfId="0" applyFont="1" applyBorder="1"/>
    <xf numFmtId="44" fontId="12" fillId="0" borderId="15" xfId="1" applyFont="1" applyBorder="1"/>
    <xf numFmtId="0" fontId="7" fillId="0" borderId="9" xfId="0" applyFont="1" applyBorder="1" applyAlignment="1">
      <alignment horizontal="center"/>
    </xf>
    <xf numFmtId="11" fontId="8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6" fillId="0" borderId="13" xfId="0" applyFont="1" applyBorder="1"/>
    <xf numFmtId="44" fontId="6" fillId="0" borderId="13" xfId="1" applyFont="1" applyBorder="1"/>
    <xf numFmtId="0" fontId="8" fillId="0" borderId="14" xfId="0" applyFont="1" applyBorder="1" applyAlignment="1">
      <alignment horizontal="center"/>
    </xf>
    <xf numFmtId="0" fontId="13" fillId="0" borderId="0" xfId="0" applyFont="1"/>
    <xf numFmtId="49" fontId="2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2" borderId="0" xfId="0" applyFont="1" applyFill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14" fillId="0" borderId="0" xfId="0" applyFont="1"/>
    <xf numFmtId="0" fontId="12" fillId="0" borderId="0" xfId="0" applyFont="1" applyAlignment="1">
      <alignment horizontal="center"/>
    </xf>
    <xf numFmtId="44" fontId="12" fillId="0" borderId="0" xfId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44" fontId="1" fillId="0" borderId="0" xfId="1"/>
    <xf numFmtId="44" fontId="15" fillId="0" borderId="0" xfId="1" applyFont="1" applyAlignment="1">
      <alignment horizontal="center"/>
    </xf>
    <xf numFmtId="0" fontId="1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center"/>
    </xf>
    <xf numFmtId="4" fontId="2" fillId="0" borderId="25" xfId="0" applyNumberFormat="1" applyFon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2" fillId="0" borderId="27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0" xfId="0" applyFont="1"/>
    <xf numFmtId="0" fontId="0" fillId="0" borderId="2" xfId="0" applyBorder="1"/>
    <xf numFmtId="0" fontId="0" fillId="0" borderId="15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9" fillId="0" borderId="7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4" fontId="0" fillId="0" borderId="0" xfId="0" applyNumberFormat="1"/>
    <xf numFmtId="4" fontId="2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4" fontId="6" fillId="0" borderId="24" xfId="0" applyNumberFormat="1" applyFont="1" applyBorder="1" applyAlignment="1">
      <alignment horizontal="center"/>
    </xf>
    <xf numFmtId="4" fontId="6" fillId="0" borderId="16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" fontId="2" fillId="0" borderId="29" xfId="0" applyNumberFormat="1" applyFont="1" applyBorder="1" applyAlignment="1">
      <alignment horizontal="center"/>
    </xf>
    <xf numFmtId="16" fontId="6" fillId="0" borderId="29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11" fontId="6" fillId="0" borderId="6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" fontId="2" fillId="0" borderId="37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4" fontId="2" fillId="0" borderId="38" xfId="0" applyNumberFormat="1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16" fontId="2" fillId="0" borderId="41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2" fontId="6" fillId="0" borderId="44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3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4" fontId="2" fillId="0" borderId="49" xfId="0" applyNumberFormat="1" applyFont="1" applyBorder="1" applyAlignment="1">
      <alignment horizontal="center"/>
    </xf>
    <xf numFmtId="4" fontId="2" fillId="0" borderId="50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2" fillId="0" borderId="51" xfId="0" applyFont="1" applyBorder="1" applyAlignment="1">
      <alignment horizontal="center"/>
    </xf>
    <xf numFmtId="4" fontId="2" fillId="0" borderId="51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4" fontId="6" fillId="0" borderId="44" xfId="0" applyNumberFormat="1" applyFont="1" applyBorder="1" applyAlignment="1">
      <alignment horizontal="center"/>
    </xf>
    <xf numFmtId="4" fontId="6" fillId="0" borderId="45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4" fontId="3" fillId="0" borderId="37" xfId="0" applyNumberFormat="1" applyFont="1" applyBorder="1" applyAlignment="1">
      <alignment horizontal="center"/>
    </xf>
    <xf numFmtId="4" fontId="3" fillId="0" borderId="27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2" fontId="2" fillId="0" borderId="44" xfId="0" applyNumberFormat="1" applyFont="1" applyBorder="1" applyAlignment="1">
      <alignment horizontal="center"/>
    </xf>
    <xf numFmtId="16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16" fontId="6" fillId="0" borderId="0" xfId="0" applyNumberFormat="1" applyFont="1" applyAlignment="1">
      <alignment horizontal="center"/>
    </xf>
    <xf numFmtId="2" fontId="2" fillId="0" borderId="45" xfId="0" applyNumberFormat="1" applyFont="1" applyBorder="1" applyAlignment="1">
      <alignment horizontal="center"/>
    </xf>
    <xf numFmtId="4" fontId="2" fillId="0" borderId="44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4" fontId="2" fillId="0" borderId="45" xfId="0" applyNumberFormat="1" applyFont="1" applyBorder="1" applyAlignment="1">
      <alignment horizontal="center"/>
    </xf>
    <xf numFmtId="16" fontId="2" fillId="0" borderId="4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/>
    </xf>
    <xf numFmtId="4" fontId="2" fillId="0" borderId="53" xfId="0" applyNumberFormat="1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4" fontId="2" fillId="0" borderId="55" xfId="0" applyNumberFormat="1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4" fontId="3" fillId="0" borderId="58" xfId="0" applyNumberFormat="1" applyFont="1" applyBorder="1" applyAlignment="1">
      <alignment horizontal="center"/>
    </xf>
    <xf numFmtId="4" fontId="3" fillId="0" borderId="59" xfId="0" applyNumberFormat="1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44" fontId="7" fillId="0" borderId="9" xfId="1" applyFont="1" applyBorder="1" applyAlignment="1">
      <alignment horizontal="center"/>
    </xf>
    <xf numFmtId="44" fontId="6" fillId="0" borderId="6" xfId="1" applyFont="1" applyBorder="1"/>
    <xf numFmtId="44" fontId="6" fillId="0" borderId="2" xfId="1" applyFont="1" applyBorder="1"/>
    <xf numFmtId="44" fontId="6" fillId="0" borderId="14" xfId="1" applyFont="1" applyBorder="1"/>
    <xf numFmtId="44" fontId="12" fillId="0" borderId="3" xfId="1" applyFont="1" applyBorder="1"/>
    <xf numFmtId="14" fontId="6" fillId="0" borderId="6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4" fontId="6" fillId="0" borderId="2" xfId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44" fontId="6" fillId="0" borderId="2" xfId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/>
    <xf numFmtId="14" fontId="2" fillId="0" borderId="4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4" fontId="2" fillId="0" borderId="4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2" fillId="0" borderId="44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 wrapText="1"/>
    </xf>
    <xf numFmtId="14" fontId="2" fillId="0" borderId="41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4" fontId="2" fillId="0" borderId="41" xfId="0" applyNumberFormat="1" applyFont="1" applyBorder="1" applyAlignment="1">
      <alignment horizontal="center"/>
    </xf>
    <xf numFmtId="14" fontId="2" fillId="0" borderId="29" xfId="0" applyNumberFormat="1" applyFont="1" applyBorder="1" applyAlignment="1">
      <alignment horizontal="center" vertical="center"/>
    </xf>
    <xf numFmtId="14" fontId="2" fillId="0" borderId="29" xfId="0" applyNumberFormat="1" applyFont="1" applyBorder="1" applyAlignment="1">
      <alignment horizontal="center"/>
    </xf>
    <xf numFmtId="14" fontId="2" fillId="0" borderId="30" xfId="0" applyNumberFormat="1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4" fontId="2" fillId="0" borderId="2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23" fillId="0" borderId="0" xfId="0" applyFont="1"/>
    <xf numFmtId="2" fontId="0" fillId="0" borderId="0" xfId="0" applyNumberFormat="1" applyAlignment="1">
      <alignment vertical="center"/>
    </xf>
    <xf numFmtId="0" fontId="24" fillId="0" borderId="0" xfId="0" applyFont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44" fontId="6" fillId="0" borderId="6" xfId="1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49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" fillId="0" borderId="0" xfId="0" applyFont="1"/>
    <xf numFmtId="0" fontId="26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65"/>
  <sheetViews>
    <sheetView topLeftCell="A37" zoomScale="82" workbookViewId="0">
      <selection activeCell="G13" sqref="G12:G13"/>
    </sheetView>
  </sheetViews>
  <sheetFormatPr defaultRowHeight="12.75" x14ac:dyDescent="0.2"/>
  <cols>
    <col min="1" max="1" width="2.85546875" customWidth="1"/>
    <col min="2" max="2" width="4.5703125" style="4" customWidth="1"/>
    <col min="3" max="3" width="7.85546875" style="4" customWidth="1"/>
    <col min="4" max="4" width="20.85546875" style="4" customWidth="1"/>
    <col min="5" max="5" width="10.28515625" style="4" customWidth="1"/>
    <col min="6" max="6" width="21.85546875" style="4" customWidth="1"/>
    <col min="7" max="7" width="14.42578125" style="4" customWidth="1"/>
    <col min="8" max="8" width="18.140625" style="4" customWidth="1"/>
    <col min="9" max="9" width="14.42578125" style="4" customWidth="1"/>
    <col min="10" max="10" width="10.5703125" style="4" customWidth="1"/>
    <col min="11" max="11" width="10.28515625" style="4" customWidth="1"/>
  </cols>
  <sheetData>
    <row r="2" spans="2:11" s="1" customFormat="1" ht="25.5" x14ac:dyDescent="0.35">
      <c r="B2" s="2"/>
      <c r="C2" s="2"/>
      <c r="D2" s="5" t="s">
        <v>0</v>
      </c>
      <c r="F2" s="2"/>
      <c r="G2" s="2"/>
      <c r="H2" s="2"/>
      <c r="I2" s="2"/>
      <c r="J2" s="80">
        <v>2003</v>
      </c>
      <c r="K2" s="2"/>
    </row>
    <row r="3" spans="2:11" s="1" customFormat="1" ht="15.75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s="1" customFormat="1" ht="15.75" x14ac:dyDescent="0.25">
      <c r="B4" s="2"/>
      <c r="C4" s="2"/>
      <c r="D4" s="16" t="s">
        <v>1</v>
      </c>
      <c r="E4" s="16"/>
      <c r="F4" s="16" t="s">
        <v>2</v>
      </c>
      <c r="G4" s="2" t="s">
        <v>3</v>
      </c>
      <c r="H4" s="2"/>
      <c r="I4" s="2" t="s">
        <v>4</v>
      </c>
      <c r="J4" s="2"/>
      <c r="K4" s="2"/>
    </row>
    <row r="5" spans="2:11" s="1" customFormat="1" ht="15.75" x14ac:dyDescent="0.25">
      <c r="B5" s="2"/>
      <c r="C5" s="2"/>
      <c r="D5" s="2" t="s">
        <v>5</v>
      </c>
      <c r="E5" s="2"/>
      <c r="F5" s="2" t="s">
        <v>6</v>
      </c>
      <c r="G5" s="2" t="s">
        <v>7</v>
      </c>
      <c r="H5" s="2"/>
      <c r="I5" s="2" t="s">
        <v>8</v>
      </c>
      <c r="J5" s="2"/>
      <c r="K5" s="2"/>
    </row>
    <row r="6" spans="2:11" s="1" customFormat="1" ht="15.75" x14ac:dyDescent="0.25">
      <c r="B6" s="2"/>
      <c r="C6" s="2"/>
      <c r="D6" s="2" t="s">
        <v>9</v>
      </c>
      <c r="E6" s="2"/>
      <c r="F6" s="2" t="s">
        <v>10</v>
      </c>
      <c r="G6" s="2" t="s">
        <v>11</v>
      </c>
      <c r="H6" s="2"/>
      <c r="I6" s="2" t="s">
        <v>12</v>
      </c>
      <c r="J6" s="2"/>
      <c r="K6" s="2"/>
    </row>
    <row r="7" spans="2:11" s="1" customFormat="1" ht="16.5" thickBot="1" x14ac:dyDescent="0.3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s="3" customFormat="1" ht="24.75" customHeight="1" thickBot="1" x14ac:dyDescent="0.3">
      <c r="B8" s="12" t="s">
        <v>13</v>
      </c>
      <c r="C8" s="13" t="s">
        <v>14</v>
      </c>
      <c r="D8" s="13" t="s">
        <v>15</v>
      </c>
      <c r="E8" s="13" t="s">
        <v>16</v>
      </c>
      <c r="F8" s="13" t="s">
        <v>17</v>
      </c>
      <c r="G8" s="13" t="s">
        <v>18</v>
      </c>
      <c r="H8" s="13" t="s">
        <v>19</v>
      </c>
      <c r="I8" s="13" t="s">
        <v>20</v>
      </c>
      <c r="J8" s="14" t="s">
        <v>21</v>
      </c>
      <c r="K8" s="15"/>
    </row>
    <row r="9" spans="2:11" s="1" customFormat="1" ht="16.5" thickTop="1" x14ac:dyDescent="0.25">
      <c r="B9" s="9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>
        <v>6</v>
      </c>
      <c r="H9" s="10" t="s">
        <v>27</v>
      </c>
      <c r="I9" s="10">
        <v>0</v>
      </c>
      <c r="J9" s="11">
        <v>106</v>
      </c>
      <c r="K9" s="2"/>
    </row>
    <row r="10" spans="2:11" s="1" customFormat="1" ht="15.75" x14ac:dyDescent="0.25">
      <c r="B10" s="9" t="s">
        <v>28</v>
      </c>
      <c r="C10" s="6" t="s">
        <v>29</v>
      </c>
      <c r="D10" s="6" t="s">
        <v>30</v>
      </c>
      <c r="E10" s="6" t="s">
        <v>25</v>
      </c>
      <c r="F10" s="6" t="s">
        <v>31</v>
      </c>
      <c r="G10" s="6">
        <v>6</v>
      </c>
      <c r="H10" s="10" t="s">
        <v>27</v>
      </c>
      <c r="I10" s="6">
        <v>190</v>
      </c>
      <c r="J10" s="7">
        <v>106</v>
      </c>
      <c r="K10" s="2"/>
    </row>
    <row r="11" spans="2:11" s="1" customFormat="1" ht="15.75" x14ac:dyDescent="0.25">
      <c r="B11" s="9" t="s">
        <v>32</v>
      </c>
      <c r="C11" s="6" t="s">
        <v>29</v>
      </c>
      <c r="D11" s="6" t="s">
        <v>33</v>
      </c>
      <c r="E11" s="6" t="s">
        <v>34</v>
      </c>
      <c r="F11" s="6" t="s">
        <v>31</v>
      </c>
      <c r="G11" s="6">
        <v>6</v>
      </c>
      <c r="H11" s="10" t="s">
        <v>27</v>
      </c>
      <c r="I11" s="6">
        <v>190</v>
      </c>
      <c r="J11" s="7">
        <v>106</v>
      </c>
      <c r="K11" s="2"/>
    </row>
    <row r="12" spans="2:11" s="1" customFormat="1" ht="15.75" x14ac:dyDescent="0.25">
      <c r="B12" s="9" t="s">
        <v>35</v>
      </c>
      <c r="C12" s="6" t="s">
        <v>36</v>
      </c>
      <c r="D12" s="6" t="s">
        <v>24</v>
      </c>
      <c r="E12" s="6" t="s">
        <v>25</v>
      </c>
      <c r="F12" s="6" t="s">
        <v>26</v>
      </c>
      <c r="G12" s="6">
        <v>6</v>
      </c>
      <c r="H12" s="10" t="s">
        <v>37</v>
      </c>
      <c r="I12" s="6">
        <v>0</v>
      </c>
      <c r="J12" s="7">
        <v>284</v>
      </c>
      <c r="K12" s="2"/>
    </row>
    <row r="13" spans="2:11" s="1" customFormat="1" ht="15.75" x14ac:dyDescent="0.25">
      <c r="B13" s="9" t="s">
        <v>38</v>
      </c>
      <c r="C13" s="6" t="s">
        <v>36</v>
      </c>
      <c r="D13" s="6" t="s">
        <v>39</v>
      </c>
      <c r="E13" s="6"/>
      <c r="F13" s="6" t="s">
        <v>40</v>
      </c>
      <c r="G13" s="6">
        <v>6</v>
      </c>
      <c r="H13" s="10" t="s">
        <v>27</v>
      </c>
      <c r="I13" s="6">
        <v>190</v>
      </c>
      <c r="J13" s="7">
        <v>106</v>
      </c>
      <c r="K13" s="2"/>
    </row>
    <row r="14" spans="2:11" s="1" customFormat="1" ht="15.75" x14ac:dyDescent="0.25">
      <c r="B14" s="9" t="s">
        <v>41</v>
      </c>
      <c r="C14" s="6" t="s">
        <v>42</v>
      </c>
      <c r="D14" s="6" t="s">
        <v>43</v>
      </c>
      <c r="E14" s="6" t="s">
        <v>25</v>
      </c>
      <c r="F14" s="6" t="s">
        <v>44</v>
      </c>
      <c r="G14" s="6">
        <v>8</v>
      </c>
      <c r="H14" s="10" t="s">
        <v>27</v>
      </c>
      <c r="I14" s="6">
        <v>190</v>
      </c>
      <c r="J14" s="7">
        <v>106</v>
      </c>
      <c r="K14" s="2"/>
    </row>
    <row r="15" spans="2:11" s="1" customFormat="1" ht="15.75" x14ac:dyDescent="0.25">
      <c r="B15" s="9" t="s">
        <v>45</v>
      </c>
      <c r="C15" s="6" t="s">
        <v>42</v>
      </c>
      <c r="D15" s="6" t="s">
        <v>46</v>
      </c>
      <c r="E15" s="6" t="s">
        <v>47</v>
      </c>
      <c r="F15" s="6" t="s">
        <v>44</v>
      </c>
      <c r="G15" s="6">
        <v>8</v>
      </c>
      <c r="H15" s="10" t="s">
        <v>27</v>
      </c>
      <c r="I15" s="6">
        <v>190</v>
      </c>
      <c r="J15" s="7">
        <v>64</v>
      </c>
      <c r="K15" s="2"/>
    </row>
    <row r="16" spans="2:11" s="1" customFormat="1" ht="15.75" x14ac:dyDescent="0.25">
      <c r="B16" s="9" t="s">
        <v>48</v>
      </c>
      <c r="C16" s="6" t="s">
        <v>49</v>
      </c>
      <c r="D16" s="6" t="s">
        <v>43</v>
      </c>
      <c r="E16" s="6" t="s">
        <v>25</v>
      </c>
      <c r="F16" s="6" t="s">
        <v>50</v>
      </c>
      <c r="G16" s="6">
        <v>8</v>
      </c>
      <c r="H16" s="10" t="s">
        <v>27</v>
      </c>
      <c r="I16" s="6">
        <v>190</v>
      </c>
      <c r="J16" s="7">
        <v>106</v>
      </c>
      <c r="K16" s="2"/>
    </row>
    <row r="17" spans="2:11" s="1" customFormat="1" ht="15.75" x14ac:dyDescent="0.25">
      <c r="B17" s="9" t="s">
        <v>51</v>
      </c>
      <c r="C17" s="6" t="s">
        <v>49</v>
      </c>
      <c r="D17" s="6" t="s">
        <v>46</v>
      </c>
      <c r="E17" s="6" t="s">
        <v>47</v>
      </c>
      <c r="F17" s="6" t="s">
        <v>50</v>
      </c>
      <c r="G17" s="6">
        <v>8</v>
      </c>
      <c r="H17" s="10" t="s">
        <v>27</v>
      </c>
      <c r="I17" s="6">
        <v>190</v>
      </c>
      <c r="J17" s="7">
        <v>64</v>
      </c>
      <c r="K17" s="2"/>
    </row>
    <row r="18" spans="2:11" s="1" customFormat="1" ht="15.75" x14ac:dyDescent="0.25">
      <c r="B18" s="9" t="s">
        <v>52</v>
      </c>
      <c r="C18" s="6" t="s">
        <v>53</v>
      </c>
      <c r="D18" s="6" t="s">
        <v>54</v>
      </c>
      <c r="E18" s="6" t="s">
        <v>55</v>
      </c>
      <c r="F18" s="6" t="s">
        <v>56</v>
      </c>
      <c r="G18" s="6">
        <v>8</v>
      </c>
      <c r="H18" s="10" t="s">
        <v>57</v>
      </c>
      <c r="I18" s="6">
        <v>890</v>
      </c>
      <c r="J18" s="7">
        <v>162</v>
      </c>
      <c r="K18" s="2"/>
    </row>
    <row r="19" spans="2:11" s="1" customFormat="1" ht="15.75" x14ac:dyDescent="0.25">
      <c r="B19" s="9" t="s">
        <v>58</v>
      </c>
      <c r="C19" s="6" t="s">
        <v>59</v>
      </c>
      <c r="D19" s="6" t="s">
        <v>54</v>
      </c>
      <c r="E19" s="6" t="s">
        <v>55</v>
      </c>
      <c r="F19" s="6" t="s">
        <v>60</v>
      </c>
      <c r="G19" s="6">
        <v>6</v>
      </c>
      <c r="H19" s="10" t="s">
        <v>61</v>
      </c>
      <c r="I19" s="6">
        <v>0</v>
      </c>
      <c r="J19" s="7">
        <v>106</v>
      </c>
      <c r="K19" s="2"/>
    </row>
    <row r="20" spans="2:11" s="1" customFormat="1" ht="15.75" x14ac:dyDescent="0.25">
      <c r="B20" s="9" t="s">
        <v>62</v>
      </c>
      <c r="C20" s="6" t="s">
        <v>63</v>
      </c>
      <c r="D20" s="6" t="s">
        <v>64</v>
      </c>
      <c r="E20" s="6" t="s">
        <v>65</v>
      </c>
      <c r="F20" s="6" t="s">
        <v>66</v>
      </c>
      <c r="G20" s="6">
        <v>7</v>
      </c>
      <c r="H20" s="6" t="s">
        <v>27</v>
      </c>
      <c r="I20" s="6">
        <v>190</v>
      </c>
      <c r="J20" s="7">
        <v>106</v>
      </c>
      <c r="K20" s="2"/>
    </row>
    <row r="21" spans="2:11" s="1" customFormat="1" ht="15.75" x14ac:dyDescent="0.25">
      <c r="B21" s="9" t="s">
        <v>67</v>
      </c>
      <c r="C21" s="6" t="s">
        <v>63</v>
      </c>
      <c r="D21" s="6" t="s">
        <v>68</v>
      </c>
      <c r="E21" s="6"/>
      <c r="F21" s="6" t="s">
        <v>66</v>
      </c>
      <c r="G21" s="6">
        <v>7</v>
      </c>
      <c r="H21" s="6" t="s">
        <v>27</v>
      </c>
      <c r="I21" s="6">
        <v>190</v>
      </c>
      <c r="J21" s="7">
        <v>106</v>
      </c>
      <c r="K21" s="2"/>
    </row>
    <row r="22" spans="2:11" s="1" customFormat="1" ht="15.75" x14ac:dyDescent="0.25">
      <c r="B22" s="9" t="s">
        <v>69</v>
      </c>
      <c r="C22" s="6" t="s">
        <v>70</v>
      </c>
      <c r="D22" s="6" t="s">
        <v>54</v>
      </c>
      <c r="E22" s="6" t="s">
        <v>71</v>
      </c>
      <c r="F22" s="6" t="s">
        <v>56</v>
      </c>
      <c r="G22" s="6">
        <v>6</v>
      </c>
      <c r="H22" s="6" t="s">
        <v>57</v>
      </c>
      <c r="I22" s="6">
        <v>0</v>
      </c>
      <c r="J22" s="7">
        <v>128</v>
      </c>
      <c r="K22" s="2"/>
    </row>
    <row r="23" spans="2:11" s="1" customFormat="1" ht="15.75" x14ac:dyDescent="0.25">
      <c r="B23" s="9" t="s">
        <v>72</v>
      </c>
      <c r="C23" s="6" t="s">
        <v>70</v>
      </c>
      <c r="D23" s="6" t="s">
        <v>46</v>
      </c>
      <c r="E23" s="6" t="s">
        <v>47</v>
      </c>
      <c r="F23" s="6" t="s">
        <v>73</v>
      </c>
      <c r="G23" s="6">
        <v>2</v>
      </c>
      <c r="H23" s="6" t="s">
        <v>74</v>
      </c>
      <c r="I23" s="6">
        <v>0</v>
      </c>
      <c r="J23" s="7">
        <v>42</v>
      </c>
      <c r="K23" s="2"/>
    </row>
    <row r="24" spans="2:11" s="1" customFormat="1" ht="15.75" x14ac:dyDescent="0.25">
      <c r="B24" s="9" t="s">
        <v>75</v>
      </c>
      <c r="C24" s="6" t="s">
        <v>70</v>
      </c>
      <c r="D24" s="6" t="s">
        <v>76</v>
      </c>
      <c r="E24" s="6" t="s">
        <v>25</v>
      </c>
      <c r="F24" s="6" t="s">
        <v>73</v>
      </c>
      <c r="G24" s="6">
        <v>2</v>
      </c>
      <c r="H24" s="6" t="s">
        <v>74</v>
      </c>
      <c r="I24" s="6">
        <v>0</v>
      </c>
      <c r="J24" s="7">
        <v>42</v>
      </c>
      <c r="K24" s="2"/>
    </row>
    <row r="25" spans="2:11" s="1" customFormat="1" ht="15.75" x14ac:dyDescent="0.25">
      <c r="B25" s="9" t="s">
        <v>77</v>
      </c>
      <c r="C25" s="6" t="s">
        <v>78</v>
      </c>
      <c r="D25" s="6" t="s">
        <v>54</v>
      </c>
      <c r="E25" s="6" t="s">
        <v>55</v>
      </c>
      <c r="F25" s="6" t="s">
        <v>79</v>
      </c>
      <c r="G25" s="6">
        <v>4</v>
      </c>
      <c r="H25" s="6" t="s">
        <v>27</v>
      </c>
      <c r="I25" s="6">
        <v>0</v>
      </c>
      <c r="J25" s="7">
        <v>106</v>
      </c>
      <c r="K25" s="2"/>
    </row>
    <row r="26" spans="2:11" s="1" customFormat="1" ht="15.75" x14ac:dyDescent="0.25">
      <c r="B26" s="19" t="s">
        <v>80</v>
      </c>
      <c r="C26" s="20" t="s">
        <v>81</v>
      </c>
      <c r="D26" s="20" t="s">
        <v>54</v>
      </c>
      <c r="E26" s="20" t="s">
        <v>55</v>
      </c>
      <c r="F26" s="20" t="s">
        <v>60</v>
      </c>
      <c r="G26" s="20">
        <v>4</v>
      </c>
      <c r="H26" s="20" t="s">
        <v>61</v>
      </c>
      <c r="I26" s="20">
        <v>0</v>
      </c>
      <c r="J26" s="21">
        <v>106</v>
      </c>
      <c r="K26" s="2"/>
    </row>
    <row r="27" spans="2:11" s="1" customFormat="1" ht="15.75" x14ac:dyDescent="0.25">
      <c r="B27" s="18" t="s">
        <v>82</v>
      </c>
      <c r="C27" s="6" t="s">
        <v>83</v>
      </c>
      <c r="D27" s="6" t="s">
        <v>54</v>
      </c>
      <c r="E27" s="6" t="s">
        <v>55</v>
      </c>
      <c r="F27" s="6" t="s">
        <v>84</v>
      </c>
      <c r="G27" s="6">
        <v>6</v>
      </c>
      <c r="H27" s="6" t="s">
        <v>74</v>
      </c>
      <c r="I27" s="6">
        <v>350</v>
      </c>
      <c r="J27" s="7">
        <v>106</v>
      </c>
      <c r="K27" s="2"/>
    </row>
    <row r="28" spans="2:11" s="1" customFormat="1" ht="15.75" x14ac:dyDescent="0.25">
      <c r="B28" s="18" t="s">
        <v>85</v>
      </c>
      <c r="C28" s="6" t="s">
        <v>83</v>
      </c>
      <c r="D28" s="6" t="s">
        <v>86</v>
      </c>
      <c r="E28" s="6" t="s">
        <v>87</v>
      </c>
      <c r="F28" s="6" t="s">
        <v>84</v>
      </c>
      <c r="G28" s="6">
        <v>6</v>
      </c>
      <c r="H28" s="6" t="s">
        <v>74</v>
      </c>
      <c r="I28" s="6">
        <v>350</v>
      </c>
      <c r="J28" s="7">
        <v>64</v>
      </c>
      <c r="K28" s="2"/>
    </row>
    <row r="29" spans="2:11" s="1" customFormat="1" ht="15.75" x14ac:dyDescent="0.25">
      <c r="B29" s="18" t="s">
        <v>88</v>
      </c>
      <c r="C29" s="6" t="s">
        <v>89</v>
      </c>
      <c r="D29" s="6" t="s">
        <v>39</v>
      </c>
      <c r="E29" s="6"/>
      <c r="F29" s="6" t="s">
        <v>90</v>
      </c>
      <c r="G29" s="6">
        <v>2</v>
      </c>
      <c r="H29" s="6"/>
      <c r="I29" s="6">
        <v>0</v>
      </c>
      <c r="J29" s="7">
        <v>42</v>
      </c>
      <c r="K29" s="2"/>
    </row>
    <row r="30" spans="2:11" s="1" customFormat="1" ht="15.75" x14ac:dyDescent="0.25">
      <c r="B30" s="18" t="s">
        <v>91</v>
      </c>
      <c r="C30" s="6" t="s">
        <v>92</v>
      </c>
      <c r="D30" s="6" t="s">
        <v>93</v>
      </c>
      <c r="E30" s="6" t="s">
        <v>94</v>
      </c>
      <c r="F30" s="6" t="s">
        <v>95</v>
      </c>
      <c r="G30" s="6">
        <v>2</v>
      </c>
      <c r="H30" s="6" t="s">
        <v>96</v>
      </c>
      <c r="I30" s="6">
        <v>0</v>
      </c>
      <c r="J30" s="7">
        <v>378</v>
      </c>
      <c r="K30" s="2"/>
    </row>
    <row r="31" spans="2:11" s="1" customFormat="1" ht="15.75" x14ac:dyDescent="0.25">
      <c r="B31" s="18" t="s">
        <v>97</v>
      </c>
      <c r="C31" s="6" t="s">
        <v>98</v>
      </c>
      <c r="D31" s="6" t="s">
        <v>76</v>
      </c>
      <c r="E31" s="6" t="s">
        <v>87</v>
      </c>
      <c r="F31" s="6" t="s">
        <v>99</v>
      </c>
      <c r="G31" s="6">
        <v>6</v>
      </c>
      <c r="H31" s="6" t="s">
        <v>74</v>
      </c>
      <c r="I31" s="6">
        <v>0</v>
      </c>
      <c r="J31" s="7">
        <v>106</v>
      </c>
      <c r="K31" s="2"/>
    </row>
    <row r="32" spans="2:11" s="1" customFormat="1" ht="15.75" x14ac:dyDescent="0.25">
      <c r="B32" s="18" t="s">
        <v>100</v>
      </c>
      <c r="C32" s="6" t="s">
        <v>98</v>
      </c>
      <c r="D32" s="6" t="s">
        <v>46</v>
      </c>
      <c r="E32" s="6" t="s">
        <v>47</v>
      </c>
      <c r="F32" s="6" t="s">
        <v>99</v>
      </c>
      <c r="G32" s="6">
        <v>6</v>
      </c>
      <c r="H32" s="6" t="s">
        <v>74</v>
      </c>
      <c r="I32" s="6">
        <v>0</v>
      </c>
      <c r="J32" s="7">
        <v>106</v>
      </c>
      <c r="K32" s="2"/>
    </row>
    <row r="33" spans="2:11" s="1" customFormat="1" ht="16.5" thickBot="1" x14ac:dyDescent="0.3">
      <c r="B33" s="17" t="s">
        <v>101</v>
      </c>
      <c r="C33" s="22" t="s">
        <v>102</v>
      </c>
      <c r="D33" s="22" t="s">
        <v>76</v>
      </c>
      <c r="E33" s="22" t="s">
        <v>87</v>
      </c>
      <c r="F33" s="22" t="s">
        <v>99</v>
      </c>
      <c r="G33" s="22">
        <v>6</v>
      </c>
      <c r="H33" s="22" t="s">
        <v>74</v>
      </c>
      <c r="I33" s="22">
        <v>0</v>
      </c>
      <c r="J33" s="8">
        <v>106</v>
      </c>
      <c r="K33" s="2"/>
    </row>
    <row r="34" spans="2:11" s="1" customFormat="1" ht="15.7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2:11" s="1" customFormat="1" ht="15.7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s="1" customFormat="1" ht="15.7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2:11" s="1" customFormat="1" ht="16.5" thickBot="1" x14ac:dyDescent="0.3"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2:11" s="3" customFormat="1" ht="24.75" customHeight="1" thickBot="1" x14ac:dyDescent="0.3">
      <c r="B38" s="12" t="s">
        <v>13</v>
      </c>
      <c r="C38" s="13" t="s">
        <v>14</v>
      </c>
      <c r="D38" s="13" t="s">
        <v>15</v>
      </c>
      <c r="E38" s="13" t="s">
        <v>16</v>
      </c>
      <c r="F38" s="13" t="s">
        <v>17</v>
      </c>
      <c r="G38" s="13" t="s">
        <v>18</v>
      </c>
      <c r="H38" s="13" t="s">
        <v>19</v>
      </c>
      <c r="I38" s="13" t="s">
        <v>20</v>
      </c>
      <c r="J38" s="14" t="s">
        <v>21</v>
      </c>
      <c r="K38" s="15"/>
    </row>
    <row r="39" spans="2:11" s="1" customFormat="1" ht="16.5" thickTop="1" x14ac:dyDescent="0.25">
      <c r="B39" s="9" t="s">
        <v>103</v>
      </c>
      <c r="C39" s="10" t="s">
        <v>102</v>
      </c>
      <c r="D39" s="10" t="s">
        <v>46</v>
      </c>
      <c r="E39" s="10" t="s">
        <v>47</v>
      </c>
      <c r="F39" s="10" t="s">
        <v>73</v>
      </c>
      <c r="G39" s="10">
        <v>6</v>
      </c>
      <c r="H39" s="10" t="s">
        <v>104</v>
      </c>
      <c r="I39" s="10">
        <v>0</v>
      </c>
      <c r="J39" s="11">
        <v>106</v>
      </c>
      <c r="K39" s="2"/>
    </row>
    <row r="40" spans="2:11" s="1" customFormat="1" ht="15.75" x14ac:dyDescent="0.25">
      <c r="B40" s="18" t="s">
        <v>105</v>
      </c>
      <c r="C40" s="6" t="s">
        <v>106</v>
      </c>
      <c r="D40" s="6" t="s">
        <v>76</v>
      </c>
      <c r="E40" s="6" t="s">
        <v>87</v>
      </c>
      <c r="F40" s="6" t="s">
        <v>73</v>
      </c>
      <c r="G40" s="6">
        <v>2</v>
      </c>
      <c r="H40" s="6" t="s">
        <v>104</v>
      </c>
      <c r="I40" s="6">
        <v>0</v>
      </c>
      <c r="J40" s="7">
        <v>42</v>
      </c>
      <c r="K40" s="2"/>
    </row>
    <row r="41" spans="2:11" s="1" customFormat="1" ht="15.75" x14ac:dyDescent="0.25">
      <c r="B41" s="18" t="s">
        <v>107</v>
      </c>
      <c r="C41" s="6" t="s">
        <v>106</v>
      </c>
      <c r="D41" s="6" t="s">
        <v>46</v>
      </c>
      <c r="E41" s="6" t="s">
        <v>47</v>
      </c>
      <c r="F41" s="6" t="s">
        <v>73</v>
      </c>
      <c r="G41" s="6">
        <v>2</v>
      </c>
      <c r="H41" s="6" t="s">
        <v>104</v>
      </c>
      <c r="I41" s="6">
        <v>0</v>
      </c>
      <c r="J41" s="7">
        <v>42</v>
      </c>
      <c r="K41" s="2"/>
    </row>
    <row r="42" spans="2:11" s="1" customFormat="1" ht="15.75" x14ac:dyDescent="0.25">
      <c r="B42" s="18" t="s">
        <v>108</v>
      </c>
      <c r="C42" s="6" t="s">
        <v>109</v>
      </c>
      <c r="D42" s="6" t="s">
        <v>54</v>
      </c>
      <c r="E42" s="6" t="s">
        <v>71</v>
      </c>
      <c r="F42" s="6" t="s">
        <v>60</v>
      </c>
      <c r="G42" s="6">
        <v>4</v>
      </c>
      <c r="H42" s="6" t="s">
        <v>61</v>
      </c>
      <c r="I42" s="6">
        <v>0</v>
      </c>
      <c r="J42" s="7">
        <v>106</v>
      </c>
      <c r="K42" s="2"/>
    </row>
    <row r="43" spans="2:11" s="1" customFormat="1" ht="15.75" x14ac:dyDescent="0.25">
      <c r="B43" s="18" t="s">
        <v>110</v>
      </c>
      <c r="C43" s="6" t="s">
        <v>111</v>
      </c>
      <c r="D43" s="6" t="s">
        <v>76</v>
      </c>
      <c r="E43" s="6" t="s">
        <v>87</v>
      </c>
      <c r="F43" s="6" t="s">
        <v>73</v>
      </c>
      <c r="G43" s="6">
        <v>6</v>
      </c>
      <c r="H43" s="6" t="s">
        <v>104</v>
      </c>
      <c r="I43" s="6">
        <v>0</v>
      </c>
      <c r="J43" s="7">
        <v>42</v>
      </c>
      <c r="K43" s="2"/>
    </row>
    <row r="44" spans="2:11" s="1" customFormat="1" ht="15.75" x14ac:dyDescent="0.25">
      <c r="B44" s="18" t="s">
        <v>112</v>
      </c>
      <c r="C44" s="6" t="s">
        <v>111</v>
      </c>
      <c r="D44" s="6" t="s">
        <v>46</v>
      </c>
      <c r="E44" s="6" t="s">
        <v>47</v>
      </c>
      <c r="F44" s="6" t="s">
        <v>73</v>
      </c>
      <c r="G44" s="6">
        <v>6</v>
      </c>
      <c r="H44" s="6" t="s">
        <v>104</v>
      </c>
      <c r="I44" s="6">
        <v>0</v>
      </c>
      <c r="J44" s="7">
        <v>42</v>
      </c>
      <c r="K44" s="2"/>
    </row>
    <row r="45" spans="2:11" ht="15.75" x14ac:dyDescent="0.25">
      <c r="B45" s="18" t="s">
        <v>113</v>
      </c>
      <c r="C45" s="58" t="s">
        <v>114</v>
      </c>
      <c r="D45" s="58" t="s">
        <v>76</v>
      </c>
      <c r="E45" s="58" t="s">
        <v>87</v>
      </c>
      <c r="F45" s="58" t="s">
        <v>73</v>
      </c>
      <c r="G45" s="58">
        <v>2</v>
      </c>
      <c r="H45" s="58" t="s">
        <v>104</v>
      </c>
      <c r="I45" s="58">
        <v>0</v>
      </c>
      <c r="J45" s="31">
        <v>42</v>
      </c>
    </row>
    <row r="46" spans="2:11" s="2" customFormat="1" ht="15.75" x14ac:dyDescent="0.25">
      <c r="B46" s="18" t="s">
        <v>115</v>
      </c>
      <c r="C46" s="6" t="s">
        <v>114</v>
      </c>
      <c r="D46" s="6" t="s">
        <v>46</v>
      </c>
      <c r="E46" s="6" t="s">
        <v>47</v>
      </c>
      <c r="F46" s="6" t="s">
        <v>73</v>
      </c>
      <c r="G46" s="6">
        <v>2</v>
      </c>
      <c r="H46" s="6" t="s">
        <v>104</v>
      </c>
      <c r="I46" s="6">
        <v>0</v>
      </c>
      <c r="J46" s="7">
        <v>42</v>
      </c>
    </row>
    <row r="47" spans="2:11" s="30" customFormat="1" ht="15.75" x14ac:dyDescent="0.25">
      <c r="B47" s="33" t="s">
        <v>116</v>
      </c>
      <c r="C47" s="34" t="s">
        <v>117</v>
      </c>
      <c r="D47" s="34" t="s">
        <v>39</v>
      </c>
      <c r="E47" s="34"/>
      <c r="F47" s="34" t="s">
        <v>118</v>
      </c>
      <c r="G47" s="34"/>
      <c r="H47" s="34"/>
      <c r="I47" s="34">
        <v>500</v>
      </c>
      <c r="J47" s="35">
        <v>424</v>
      </c>
      <c r="K47" s="36"/>
    </row>
    <row r="48" spans="2:11" s="30" customFormat="1" ht="15.75" x14ac:dyDescent="0.25">
      <c r="B48" s="33" t="s">
        <v>119</v>
      </c>
      <c r="C48" s="34" t="s">
        <v>120</v>
      </c>
      <c r="D48" s="34" t="s">
        <v>121</v>
      </c>
      <c r="E48" s="34"/>
      <c r="F48" s="34" t="s">
        <v>122</v>
      </c>
      <c r="G48" s="34">
        <v>7</v>
      </c>
      <c r="H48" s="34"/>
      <c r="I48" s="34">
        <v>0</v>
      </c>
      <c r="J48" s="35">
        <v>106</v>
      </c>
      <c r="K48" s="36"/>
    </row>
    <row r="49" spans="2:11" s="30" customFormat="1" ht="15.75" x14ac:dyDescent="0.25">
      <c r="B49" s="33" t="s">
        <v>123</v>
      </c>
      <c r="C49" s="34" t="s">
        <v>124</v>
      </c>
      <c r="D49" s="34" t="s">
        <v>125</v>
      </c>
      <c r="E49" s="34" t="s">
        <v>126</v>
      </c>
      <c r="F49" s="34" t="s">
        <v>127</v>
      </c>
      <c r="G49" s="34">
        <v>3</v>
      </c>
      <c r="H49" s="34"/>
      <c r="I49" s="34">
        <v>300</v>
      </c>
      <c r="J49" s="35">
        <v>42</v>
      </c>
      <c r="K49" s="36"/>
    </row>
    <row r="50" spans="2:11" s="30" customFormat="1" ht="15.75" x14ac:dyDescent="0.25">
      <c r="B50" s="33" t="s">
        <v>128</v>
      </c>
      <c r="C50" s="34" t="s">
        <v>129</v>
      </c>
      <c r="D50" s="34" t="s">
        <v>76</v>
      </c>
      <c r="E50" s="34" t="s">
        <v>87</v>
      </c>
      <c r="F50" s="34" t="s">
        <v>73</v>
      </c>
      <c r="G50" s="34" t="s">
        <v>130</v>
      </c>
      <c r="H50" s="34" t="s">
        <v>104</v>
      </c>
      <c r="I50" s="34">
        <v>0</v>
      </c>
      <c r="J50" s="35">
        <v>168</v>
      </c>
      <c r="K50" s="36"/>
    </row>
    <row r="51" spans="2:11" s="30" customFormat="1" ht="15.75" x14ac:dyDescent="0.25">
      <c r="B51" s="33" t="s">
        <v>131</v>
      </c>
      <c r="C51" s="34" t="s">
        <v>129</v>
      </c>
      <c r="D51" s="34" t="s">
        <v>46</v>
      </c>
      <c r="E51" s="34" t="s">
        <v>47</v>
      </c>
      <c r="F51" s="34" t="s">
        <v>73</v>
      </c>
      <c r="G51" s="34" t="s">
        <v>132</v>
      </c>
      <c r="H51" s="34" t="s">
        <v>104</v>
      </c>
      <c r="I51" s="34">
        <v>0</v>
      </c>
      <c r="J51" s="35">
        <v>168</v>
      </c>
      <c r="K51" s="36"/>
    </row>
    <row r="52" spans="2:11" s="30" customFormat="1" ht="15.75" x14ac:dyDescent="0.25">
      <c r="B52" s="33" t="s">
        <v>133</v>
      </c>
      <c r="C52" s="34" t="s">
        <v>134</v>
      </c>
      <c r="D52" s="34" t="s">
        <v>93</v>
      </c>
      <c r="E52" s="34" t="s">
        <v>135</v>
      </c>
      <c r="F52" s="34" t="s">
        <v>136</v>
      </c>
      <c r="G52" s="34">
        <v>2</v>
      </c>
      <c r="H52" s="34" t="s">
        <v>137</v>
      </c>
      <c r="I52" s="34">
        <v>0</v>
      </c>
      <c r="J52" s="35">
        <v>42</v>
      </c>
      <c r="K52" s="36"/>
    </row>
    <row r="53" spans="2:11" s="30" customFormat="1" ht="15.75" x14ac:dyDescent="0.25">
      <c r="B53" s="33" t="s">
        <v>138</v>
      </c>
      <c r="C53" s="34" t="s">
        <v>139</v>
      </c>
      <c r="D53" s="34" t="s">
        <v>76</v>
      </c>
      <c r="E53" s="34" t="s">
        <v>87</v>
      </c>
      <c r="F53" s="34" t="s">
        <v>73</v>
      </c>
      <c r="G53" s="34" t="s">
        <v>140</v>
      </c>
      <c r="H53" s="34" t="s">
        <v>104</v>
      </c>
      <c r="I53" s="36">
        <v>0</v>
      </c>
      <c r="J53" s="59">
        <v>232</v>
      </c>
      <c r="K53" s="36"/>
    </row>
    <row r="54" spans="2:11" s="30" customFormat="1" ht="15.75" x14ac:dyDescent="0.25">
      <c r="B54" s="33" t="s">
        <v>141</v>
      </c>
      <c r="C54" s="34" t="s">
        <v>142</v>
      </c>
      <c r="D54" s="34" t="s">
        <v>76</v>
      </c>
      <c r="E54" s="34" t="s">
        <v>87</v>
      </c>
      <c r="F54" s="34" t="s">
        <v>143</v>
      </c>
      <c r="G54" s="34">
        <v>6</v>
      </c>
      <c r="H54" s="34"/>
      <c r="I54" s="34">
        <v>150</v>
      </c>
      <c r="J54" s="35">
        <v>91</v>
      </c>
      <c r="K54" s="36"/>
    </row>
    <row r="55" spans="2:11" s="30" customFormat="1" ht="15.75" x14ac:dyDescent="0.25">
      <c r="B55" s="33" t="s">
        <v>144</v>
      </c>
      <c r="C55" s="34" t="s">
        <v>145</v>
      </c>
      <c r="D55" s="34" t="s">
        <v>93</v>
      </c>
      <c r="E55" s="34" t="s">
        <v>135</v>
      </c>
      <c r="F55" s="34" t="s">
        <v>146</v>
      </c>
      <c r="G55" s="34">
        <v>2</v>
      </c>
      <c r="H55" s="34"/>
      <c r="I55" s="34">
        <v>200</v>
      </c>
      <c r="J55" s="35">
        <v>42</v>
      </c>
      <c r="K55" s="36"/>
    </row>
    <row r="56" spans="2:11" s="30" customFormat="1" ht="15.75" x14ac:dyDescent="0.25">
      <c r="B56" s="33" t="s">
        <v>147</v>
      </c>
      <c r="C56" s="34" t="s">
        <v>139</v>
      </c>
      <c r="D56" s="34" t="s">
        <v>39</v>
      </c>
      <c r="E56" s="34"/>
      <c r="F56" s="34" t="s">
        <v>148</v>
      </c>
      <c r="G56" s="34">
        <v>6</v>
      </c>
      <c r="H56" s="34"/>
      <c r="I56" s="34">
        <v>0</v>
      </c>
      <c r="J56" s="59">
        <v>106</v>
      </c>
      <c r="K56" s="36"/>
    </row>
    <row r="57" spans="2:11" s="30" customFormat="1" ht="15.75" x14ac:dyDescent="0.25">
      <c r="B57" s="33" t="s">
        <v>149</v>
      </c>
      <c r="C57" s="34" t="s">
        <v>150</v>
      </c>
      <c r="D57" s="34" t="s">
        <v>39</v>
      </c>
      <c r="E57" s="34"/>
      <c r="F57" s="34" t="s">
        <v>148</v>
      </c>
      <c r="G57" s="34">
        <v>6</v>
      </c>
      <c r="H57" s="34"/>
      <c r="I57" s="34">
        <v>0</v>
      </c>
      <c r="J57" s="35">
        <v>106</v>
      </c>
      <c r="K57" s="36"/>
    </row>
    <row r="58" spans="2:11" s="30" customFormat="1" ht="15.75" x14ac:dyDescent="0.25">
      <c r="B58" s="33" t="s">
        <v>151</v>
      </c>
      <c r="C58" s="34" t="s">
        <v>145</v>
      </c>
      <c r="D58" s="34" t="s">
        <v>24</v>
      </c>
      <c r="E58" s="34" t="s">
        <v>152</v>
      </c>
      <c r="F58" s="34" t="s">
        <v>153</v>
      </c>
      <c r="G58" s="34">
        <v>5</v>
      </c>
      <c r="H58" s="34" t="s">
        <v>154</v>
      </c>
      <c r="I58" s="34">
        <v>0</v>
      </c>
      <c r="J58" s="35">
        <v>284</v>
      </c>
      <c r="K58" s="36"/>
    </row>
    <row r="59" spans="2:11" s="30" customFormat="1" ht="15.75" x14ac:dyDescent="0.25">
      <c r="B59" s="33" t="s">
        <v>155</v>
      </c>
      <c r="C59" s="34" t="s">
        <v>156</v>
      </c>
      <c r="D59" s="34" t="s">
        <v>121</v>
      </c>
      <c r="E59" s="34"/>
      <c r="F59" s="34" t="s">
        <v>157</v>
      </c>
      <c r="G59" s="34">
        <v>6</v>
      </c>
      <c r="H59" s="34" t="s">
        <v>158</v>
      </c>
      <c r="I59" s="34">
        <v>850</v>
      </c>
      <c r="J59" s="59">
        <v>106</v>
      </c>
      <c r="K59" s="36"/>
    </row>
    <row r="60" spans="2:11" s="30" customFormat="1" ht="15.75" x14ac:dyDescent="0.25">
      <c r="B60" s="33" t="s">
        <v>159</v>
      </c>
      <c r="C60" s="34" t="s">
        <v>156</v>
      </c>
      <c r="D60" s="34" t="s">
        <v>33</v>
      </c>
      <c r="E60" s="34" t="s">
        <v>34</v>
      </c>
      <c r="F60" s="34" t="s">
        <v>160</v>
      </c>
      <c r="G60" s="34">
        <v>6</v>
      </c>
      <c r="H60" s="34"/>
      <c r="I60" s="34">
        <v>200</v>
      </c>
      <c r="J60" s="35">
        <v>106</v>
      </c>
      <c r="K60" s="36"/>
    </row>
    <row r="61" spans="2:11" s="55" customFormat="1" ht="15.75" x14ac:dyDescent="0.25">
      <c r="B61" s="51" t="s">
        <v>161</v>
      </c>
      <c r="C61" s="52" t="s">
        <v>162</v>
      </c>
      <c r="D61" s="52" t="s">
        <v>46</v>
      </c>
      <c r="E61" s="52" t="s">
        <v>47</v>
      </c>
      <c r="F61" s="52" t="s">
        <v>73</v>
      </c>
      <c r="G61" s="52" t="s">
        <v>163</v>
      </c>
      <c r="H61" s="52"/>
      <c r="I61" s="52">
        <v>0</v>
      </c>
      <c r="J61" s="53">
        <v>84</v>
      </c>
      <c r="K61" s="54"/>
    </row>
    <row r="62" spans="2:11" s="55" customFormat="1" ht="15.75" x14ac:dyDescent="0.25">
      <c r="B62" s="51" t="s">
        <v>164</v>
      </c>
      <c r="C62" s="52" t="s">
        <v>165</v>
      </c>
      <c r="D62" s="52" t="s">
        <v>166</v>
      </c>
      <c r="E62" s="52" t="s">
        <v>126</v>
      </c>
      <c r="F62" s="52" t="s">
        <v>167</v>
      </c>
      <c r="G62" s="52">
        <v>2</v>
      </c>
      <c r="H62" s="52"/>
      <c r="I62" s="52">
        <v>50</v>
      </c>
      <c r="J62" s="53">
        <v>42</v>
      </c>
      <c r="K62" s="54"/>
    </row>
    <row r="63" spans="2:11" s="55" customFormat="1" ht="15.75" x14ac:dyDescent="0.25">
      <c r="B63" s="51" t="s">
        <v>168</v>
      </c>
      <c r="C63" s="52" t="s">
        <v>169</v>
      </c>
      <c r="D63" s="52" t="s">
        <v>76</v>
      </c>
      <c r="E63" s="52" t="s">
        <v>87</v>
      </c>
      <c r="F63" s="52" t="s">
        <v>73</v>
      </c>
      <c r="G63" s="52" t="s">
        <v>170</v>
      </c>
      <c r="H63" s="52"/>
      <c r="I63" s="52">
        <v>0</v>
      </c>
      <c r="J63" s="53">
        <v>168</v>
      </c>
      <c r="K63" s="54"/>
    </row>
    <row r="64" spans="2:11" s="55" customFormat="1" ht="15.75" x14ac:dyDescent="0.25">
      <c r="B64" s="68" t="s">
        <v>171</v>
      </c>
      <c r="C64" s="69" t="s">
        <v>169</v>
      </c>
      <c r="D64" s="69" t="s">
        <v>172</v>
      </c>
      <c r="E64" s="69"/>
      <c r="F64" s="69" t="s">
        <v>173</v>
      </c>
      <c r="G64" s="69">
        <v>7</v>
      </c>
      <c r="H64" s="69" t="s">
        <v>104</v>
      </c>
      <c r="I64" s="69">
        <v>720</v>
      </c>
      <c r="J64" s="70">
        <v>149</v>
      </c>
      <c r="K64" s="54"/>
    </row>
    <row r="65" spans="2:10" ht="23.25" thickBot="1" x14ac:dyDescent="0.35">
      <c r="B65" s="57" t="s">
        <v>174</v>
      </c>
      <c r="C65" s="32"/>
      <c r="D65" s="32"/>
      <c r="E65" s="32"/>
      <c r="F65" s="32"/>
      <c r="G65" s="32"/>
      <c r="H65" s="32"/>
      <c r="I65" s="50">
        <f>SUM(I9:I64)</f>
        <v>6270</v>
      </c>
      <c r="J65" s="60">
        <f>SUM(J9:J64)</f>
        <v>5790</v>
      </c>
    </row>
  </sheetData>
  <phoneticPr fontId="0" type="noConversion"/>
  <pageMargins left="0.39" right="0.38" top="0.35" bottom="0.31" header="0.25" footer="0.24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J134"/>
  <sheetViews>
    <sheetView zoomScale="85" workbookViewId="0">
      <selection activeCell="K76" sqref="K76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8.75" x14ac:dyDescent="0.3">
      <c r="A3" s="2"/>
      <c r="B3" s="2"/>
      <c r="C3" s="2"/>
      <c r="D3" s="2"/>
      <c r="E3" s="2"/>
      <c r="F3" s="2"/>
      <c r="G3" s="2"/>
      <c r="H3" s="181">
        <v>2008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15000</v>
      </c>
      <c r="E4" s="16" t="s">
        <v>569</v>
      </c>
      <c r="F4" s="106">
        <v>14975</v>
      </c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12000</v>
      </c>
      <c r="E5" s="2"/>
      <c r="F5" s="77">
        <v>11790</v>
      </c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2000</v>
      </c>
      <c r="E6" s="2"/>
      <c r="F6" s="77">
        <v>2995</v>
      </c>
      <c r="G6" s="2"/>
      <c r="H6" s="2"/>
      <c r="I6" s="2"/>
      <c r="J6" s="2"/>
    </row>
    <row r="7" spans="1:10" ht="15.75" x14ac:dyDescent="0.25">
      <c r="A7" s="2"/>
      <c r="B7" s="2"/>
      <c r="C7" s="2" t="s">
        <v>11</v>
      </c>
      <c r="D7" s="77">
        <v>1000</v>
      </c>
      <c r="E7" s="2"/>
      <c r="F7" s="77">
        <v>190</v>
      </c>
      <c r="G7" s="2"/>
      <c r="H7" s="2"/>
      <c r="I7" s="2"/>
      <c r="J7" s="2"/>
    </row>
    <row r="8" spans="1:10" ht="16.5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6.5" thickBot="1" x14ac:dyDescent="0.3">
      <c r="A9" s="25" t="s">
        <v>13</v>
      </c>
      <c r="B9" s="12" t="s">
        <v>14</v>
      </c>
      <c r="C9" s="13" t="s">
        <v>15</v>
      </c>
      <c r="D9" s="13" t="s">
        <v>16</v>
      </c>
      <c r="E9" s="13" t="s">
        <v>17</v>
      </c>
      <c r="F9" s="13" t="s">
        <v>18</v>
      </c>
      <c r="G9" s="13" t="s">
        <v>19</v>
      </c>
      <c r="H9" s="13" t="s">
        <v>20</v>
      </c>
      <c r="I9" s="14" t="s">
        <v>21</v>
      </c>
      <c r="J9" s="15"/>
    </row>
    <row r="10" spans="1:10" ht="16.5" thickTop="1" x14ac:dyDescent="0.25">
      <c r="A10" s="26" t="s">
        <v>22</v>
      </c>
      <c r="B10" s="9" t="s">
        <v>570</v>
      </c>
      <c r="C10" s="10" t="s">
        <v>166</v>
      </c>
      <c r="D10" s="10" t="s">
        <v>323</v>
      </c>
      <c r="E10" s="10" t="s">
        <v>571</v>
      </c>
      <c r="F10" s="10">
        <v>3</v>
      </c>
      <c r="G10" s="10" t="s">
        <v>267</v>
      </c>
      <c r="H10" s="140">
        <v>250</v>
      </c>
      <c r="I10" s="110">
        <v>52</v>
      </c>
      <c r="J10" s="2"/>
    </row>
    <row r="11" spans="1:10" ht="15.75" x14ac:dyDescent="0.25">
      <c r="A11" s="26" t="s">
        <v>28</v>
      </c>
      <c r="B11" s="29" t="s">
        <v>572</v>
      </c>
      <c r="C11" s="6" t="s">
        <v>76</v>
      </c>
      <c r="D11" s="6" t="s">
        <v>25</v>
      </c>
      <c r="E11" s="6" t="s">
        <v>573</v>
      </c>
      <c r="F11" s="6">
        <v>4</v>
      </c>
      <c r="G11" s="10" t="s">
        <v>267</v>
      </c>
      <c r="H11" s="141">
        <v>400</v>
      </c>
      <c r="I11" s="111">
        <v>52</v>
      </c>
      <c r="J11" s="2"/>
    </row>
    <row r="12" spans="1:10" ht="15.75" x14ac:dyDescent="0.25">
      <c r="A12" s="26" t="s">
        <v>32</v>
      </c>
      <c r="B12" s="18" t="s">
        <v>574</v>
      </c>
      <c r="C12" s="6" t="s">
        <v>554</v>
      </c>
      <c r="D12" s="6" t="s">
        <v>323</v>
      </c>
      <c r="E12" s="6" t="s">
        <v>575</v>
      </c>
      <c r="F12" s="6">
        <v>4</v>
      </c>
      <c r="G12" s="10" t="s">
        <v>267</v>
      </c>
      <c r="H12" s="141">
        <v>250</v>
      </c>
      <c r="I12" s="111">
        <v>38</v>
      </c>
      <c r="J12" s="2"/>
    </row>
    <row r="13" spans="1:10" ht="15.75" x14ac:dyDescent="0.25">
      <c r="A13" s="26" t="s">
        <v>35</v>
      </c>
      <c r="B13" s="18" t="s">
        <v>574</v>
      </c>
      <c r="C13" s="6" t="s">
        <v>215</v>
      </c>
      <c r="D13" s="6" t="s">
        <v>25</v>
      </c>
      <c r="E13" s="6" t="s">
        <v>575</v>
      </c>
      <c r="F13" s="6">
        <v>4</v>
      </c>
      <c r="G13" s="10" t="s">
        <v>267</v>
      </c>
      <c r="H13" s="141">
        <v>250</v>
      </c>
      <c r="I13" s="111">
        <v>52</v>
      </c>
      <c r="J13" s="2"/>
    </row>
    <row r="14" spans="1:10" ht="15.75" x14ac:dyDescent="0.25">
      <c r="A14" s="26" t="s">
        <v>38</v>
      </c>
      <c r="B14" s="18" t="s">
        <v>430</v>
      </c>
      <c r="C14" s="6" t="s">
        <v>76</v>
      </c>
      <c r="D14" s="6" t="s">
        <v>25</v>
      </c>
      <c r="E14" s="6" t="s">
        <v>576</v>
      </c>
      <c r="F14" s="6">
        <v>3</v>
      </c>
      <c r="G14" s="10" t="s">
        <v>329</v>
      </c>
      <c r="H14" s="141"/>
      <c r="I14" s="111">
        <v>167</v>
      </c>
      <c r="J14" s="2"/>
    </row>
    <row r="15" spans="1:10" ht="15.75" x14ac:dyDescent="0.25">
      <c r="A15" s="26" t="s">
        <v>41</v>
      </c>
      <c r="B15" s="18" t="s">
        <v>577</v>
      </c>
      <c r="C15" s="6" t="s">
        <v>215</v>
      </c>
      <c r="D15" s="6" t="s">
        <v>25</v>
      </c>
      <c r="E15" s="6" t="s">
        <v>578</v>
      </c>
      <c r="F15" s="6">
        <v>2</v>
      </c>
      <c r="G15" s="10" t="s">
        <v>267</v>
      </c>
      <c r="H15" s="141"/>
      <c r="I15" s="111" t="s">
        <v>579</v>
      </c>
      <c r="J15" s="2"/>
    </row>
    <row r="16" spans="1:10" ht="15.75" x14ac:dyDescent="0.25">
      <c r="A16" s="26" t="s">
        <v>45</v>
      </c>
      <c r="B16" s="18" t="s">
        <v>577</v>
      </c>
      <c r="C16" s="6" t="s">
        <v>259</v>
      </c>
      <c r="D16" s="6" t="s">
        <v>25</v>
      </c>
      <c r="E16" s="6" t="s">
        <v>578</v>
      </c>
      <c r="F16" s="6">
        <v>2</v>
      </c>
      <c r="G16" s="10" t="s">
        <v>267</v>
      </c>
      <c r="H16" s="141"/>
      <c r="I16" s="111" t="s">
        <v>579</v>
      </c>
      <c r="J16" s="2"/>
    </row>
    <row r="17" spans="1:10" ht="15.75" x14ac:dyDescent="0.25">
      <c r="A17" s="26" t="s">
        <v>48</v>
      </c>
      <c r="B17" s="18" t="s">
        <v>577</v>
      </c>
      <c r="C17" s="6" t="s">
        <v>202</v>
      </c>
      <c r="D17" s="6" t="s">
        <v>323</v>
      </c>
      <c r="E17" s="6" t="s">
        <v>578</v>
      </c>
      <c r="F17" s="6">
        <v>2</v>
      </c>
      <c r="G17" s="10" t="s">
        <v>267</v>
      </c>
      <c r="H17" s="141"/>
      <c r="I17" s="111" t="s">
        <v>579</v>
      </c>
      <c r="J17" s="2"/>
    </row>
    <row r="18" spans="1:10" ht="15.75" x14ac:dyDescent="0.25">
      <c r="A18" s="26" t="s">
        <v>51</v>
      </c>
      <c r="B18" s="18" t="s">
        <v>580</v>
      </c>
      <c r="C18" s="6" t="s">
        <v>196</v>
      </c>
      <c r="D18" s="6" t="s">
        <v>25</v>
      </c>
      <c r="E18" s="6" t="s">
        <v>581</v>
      </c>
      <c r="F18" s="6">
        <v>3</v>
      </c>
      <c r="G18" s="10" t="s">
        <v>267</v>
      </c>
      <c r="H18" s="141">
        <v>400</v>
      </c>
      <c r="I18" s="111">
        <v>52</v>
      </c>
      <c r="J18" s="2"/>
    </row>
    <row r="19" spans="1:10" ht="15.75" x14ac:dyDescent="0.25">
      <c r="A19" s="26" t="s">
        <v>52</v>
      </c>
      <c r="B19" s="18" t="s">
        <v>580</v>
      </c>
      <c r="C19" s="6" t="s">
        <v>548</v>
      </c>
      <c r="D19" s="6" t="s">
        <v>460</v>
      </c>
      <c r="E19" s="6" t="s">
        <v>581</v>
      </c>
      <c r="F19" s="6">
        <v>3</v>
      </c>
      <c r="G19" s="10" t="s">
        <v>267</v>
      </c>
      <c r="H19" s="141">
        <v>400</v>
      </c>
      <c r="I19" s="111">
        <v>52</v>
      </c>
      <c r="J19" s="2"/>
    </row>
    <row r="20" spans="1:10" ht="15.75" x14ac:dyDescent="0.25">
      <c r="A20" s="26" t="s">
        <v>58</v>
      </c>
      <c r="B20" s="18" t="s">
        <v>582</v>
      </c>
      <c r="C20" s="6" t="s">
        <v>76</v>
      </c>
      <c r="D20" s="6" t="s">
        <v>25</v>
      </c>
      <c r="E20" s="6" t="s">
        <v>448</v>
      </c>
      <c r="F20" s="6">
        <v>8</v>
      </c>
      <c r="G20" s="10" t="s">
        <v>329</v>
      </c>
      <c r="H20" s="141">
        <v>400</v>
      </c>
      <c r="I20" s="111">
        <v>213</v>
      </c>
      <c r="J20" s="2"/>
    </row>
    <row r="21" spans="1:10" ht="15.75" x14ac:dyDescent="0.25">
      <c r="A21" s="26" t="s">
        <v>62</v>
      </c>
      <c r="B21" s="18" t="s">
        <v>582</v>
      </c>
      <c r="C21" s="6" t="s">
        <v>46</v>
      </c>
      <c r="D21" s="6" t="s">
        <v>323</v>
      </c>
      <c r="E21" s="6" t="s">
        <v>448</v>
      </c>
      <c r="F21" s="6">
        <v>8</v>
      </c>
      <c r="G21" s="6" t="s">
        <v>329</v>
      </c>
      <c r="H21" s="141">
        <v>400</v>
      </c>
      <c r="I21" s="111">
        <v>213</v>
      </c>
      <c r="J21" s="2"/>
    </row>
    <row r="22" spans="1:10" ht="15.75" x14ac:dyDescent="0.25">
      <c r="A22" s="26" t="s">
        <v>67</v>
      </c>
      <c r="B22" s="18" t="s">
        <v>53</v>
      </c>
      <c r="C22" s="6" t="s">
        <v>583</v>
      </c>
      <c r="D22" s="6" t="s">
        <v>25</v>
      </c>
      <c r="E22" s="6" t="s">
        <v>584</v>
      </c>
      <c r="F22" s="6">
        <v>4</v>
      </c>
      <c r="G22" s="6" t="s">
        <v>267</v>
      </c>
      <c r="H22" s="141"/>
      <c r="I22" s="111">
        <v>116</v>
      </c>
      <c r="J22" s="2"/>
    </row>
    <row r="23" spans="1:10" ht="15.75" x14ac:dyDescent="0.25">
      <c r="A23" s="26" t="s">
        <v>69</v>
      </c>
      <c r="B23" s="18" t="s">
        <v>442</v>
      </c>
      <c r="C23" s="6" t="s">
        <v>64</v>
      </c>
      <c r="D23" s="6" t="s">
        <v>323</v>
      </c>
      <c r="E23" s="6" t="s">
        <v>585</v>
      </c>
      <c r="F23" s="6">
        <v>3</v>
      </c>
      <c r="G23" s="6" t="s">
        <v>267</v>
      </c>
      <c r="H23" s="141"/>
      <c r="I23" s="111">
        <v>52</v>
      </c>
      <c r="J23" s="2"/>
    </row>
    <row r="24" spans="1:10" ht="15.75" x14ac:dyDescent="0.25">
      <c r="A24" s="26" t="s">
        <v>72</v>
      </c>
      <c r="B24" s="18" t="s">
        <v>586</v>
      </c>
      <c r="C24" s="6" t="s">
        <v>33</v>
      </c>
      <c r="D24" s="6" t="s">
        <v>323</v>
      </c>
      <c r="E24" s="6" t="s">
        <v>587</v>
      </c>
      <c r="F24" s="6">
        <v>7</v>
      </c>
      <c r="G24" s="6" t="s">
        <v>267</v>
      </c>
      <c r="H24" s="141">
        <v>700</v>
      </c>
      <c r="I24" s="111">
        <v>116</v>
      </c>
      <c r="J24" s="2"/>
    </row>
    <row r="25" spans="1:10" ht="15.75" x14ac:dyDescent="0.25">
      <c r="A25" s="26" t="s">
        <v>75</v>
      </c>
      <c r="B25" s="29" t="s">
        <v>588</v>
      </c>
      <c r="C25" s="6" t="s">
        <v>459</v>
      </c>
      <c r="D25" s="6" t="s">
        <v>589</v>
      </c>
      <c r="E25" s="6" t="s">
        <v>590</v>
      </c>
      <c r="F25" s="6">
        <v>3</v>
      </c>
      <c r="G25" s="6" t="s">
        <v>267</v>
      </c>
      <c r="H25" s="141"/>
      <c r="I25" s="111">
        <v>52</v>
      </c>
      <c r="J25" s="2"/>
    </row>
    <row r="26" spans="1:10" ht="15.75" x14ac:dyDescent="0.25">
      <c r="A26" s="26" t="s">
        <v>77</v>
      </c>
      <c r="B26" s="18" t="s">
        <v>588</v>
      </c>
      <c r="C26" s="6" t="s">
        <v>30</v>
      </c>
      <c r="D26" s="6" t="s">
        <v>25</v>
      </c>
      <c r="E26" s="6" t="s">
        <v>590</v>
      </c>
      <c r="F26" s="6">
        <v>3</v>
      </c>
      <c r="G26" s="6" t="s">
        <v>267</v>
      </c>
      <c r="H26" s="141"/>
      <c r="I26" s="111">
        <v>52</v>
      </c>
      <c r="J26" s="2"/>
    </row>
    <row r="27" spans="1:10" ht="15.75" x14ac:dyDescent="0.25">
      <c r="A27" s="27" t="s">
        <v>80</v>
      </c>
      <c r="B27" s="19" t="s">
        <v>591</v>
      </c>
      <c r="C27" s="20" t="s">
        <v>259</v>
      </c>
      <c r="D27" s="20" t="s">
        <v>25</v>
      </c>
      <c r="E27" s="20" t="s">
        <v>590</v>
      </c>
      <c r="F27" s="20">
        <v>3</v>
      </c>
      <c r="G27" s="20" t="s">
        <v>267</v>
      </c>
      <c r="H27" s="142"/>
      <c r="I27" s="112">
        <v>52</v>
      </c>
      <c r="J27" s="2"/>
    </row>
    <row r="28" spans="1:10" ht="15.75" x14ac:dyDescent="0.25">
      <c r="A28" s="28" t="s">
        <v>82</v>
      </c>
      <c r="B28" s="18" t="s">
        <v>592</v>
      </c>
      <c r="C28" s="6" t="s">
        <v>359</v>
      </c>
      <c r="D28" s="6" t="s">
        <v>25</v>
      </c>
      <c r="E28" s="6" t="s">
        <v>593</v>
      </c>
      <c r="F28" s="6">
        <v>3</v>
      </c>
      <c r="G28" s="6" t="s">
        <v>267</v>
      </c>
      <c r="H28" s="141">
        <v>50</v>
      </c>
      <c r="I28" s="111">
        <v>26</v>
      </c>
      <c r="J28" s="2"/>
    </row>
    <row r="29" spans="1:10" ht="15.75" x14ac:dyDescent="0.25">
      <c r="A29" s="27" t="s">
        <v>85</v>
      </c>
      <c r="B29" s="19" t="s">
        <v>592</v>
      </c>
      <c r="C29" s="20" t="s">
        <v>359</v>
      </c>
      <c r="D29" s="20" t="s">
        <v>25</v>
      </c>
      <c r="E29" s="20" t="s">
        <v>590</v>
      </c>
      <c r="F29" s="20">
        <v>3</v>
      </c>
      <c r="G29" s="20" t="s">
        <v>267</v>
      </c>
      <c r="H29" s="141"/>
      <c r="I29" s="112">
        <v>26</v>
      </c>
      <c r="J29" s="2"/>
    </row>
    <row r="30" spans="1:10" ht="15.75" x14ac:dyDescent="0.25">
      <c r="A30" s="178" t="s">
        <v>88</v>
      </c>
      <c r="B30" s="19" t="s">
        <v>592</v>
      </c>
      <c r="C30" s="20" t="s">
        <v>76</v>
      </c>
      <c r="D30" s="20" t="s">
        <v>25</v>
      </c>
      <c r="E30" s="20" t="s">
        <v>590</v>
      </c>
      <c r="F30" s="20">
        <v>3</v>
      </c>
      <c r="G30" s="20" t="s">
        <v>267</v>
      </c>
      <c r="H30" s="141"/>
      <c r="I30" s="176">
        <v>52</v>
      </c>
      <c r="J30" s="2"/>
    </row>
    <row r="31" spans="1:10" ht="16.5" thickBot="1" x14ac:dyDescent="0.3">
      <c r="A31" s="177"/>
      <c r="B31" s="17"/>
      <c r="C31" s="22"/>
      <c r="D31" s="22"/>
      <c r="E31" s="22"/>
      <c r="F31" s="22"/>
      <c r="G31" s="22"/>
      <c r="H31" s="173">
        <f>SUM(H10:H30)</f>
        <v>3500</v>
      </c>
      <c r="I31" s="120">
        <f>SUM(I10:I30)</f>
        <v>1435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2"/>
      <c r="I32" s="2"/>
      <c r="J32" s="2"/>
    </row>
    <row r="33" spans="1:10" ht="15.75" x14ac:dyDescent="0.25">
      <c r="A33" s="2"/>
      <c r="B33" s="2"/>
      <c r="C33" s="2"/>
      <c r="D33" s="2"/>
      <c r="E33" s="90"/>
      <c r="F33" s="2"/>
      <c r="G33" s="2"/>
      <c r="H33" s="2"/>
      <c r="I33" s="2"/>
      <c r="J33" s="2"/>
    </row>
    <row r="34" spans="1:10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6.5" thickBo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5.75" x14ac:dyDescent="0.25">
      <c r="A36" s="157" t="s">
        <v>91</v>
      </c>
      <c r="B36" s="151" t="s">
        <v>447</v>
      </c>
      <c r="C36" s="24" t="s">
        <v>86</v>
      </c>
      <c r="D36" s="24" t="s">
        <v>25</v>
      </c>
      <c r="E36" s="24" t="s">
        <v>593</v>
      </c>
      <c r="F36" s="24">
        <v>3</v>
      </c>
      <c r="G36" s="24" t="s">
        <v>267</v>
      </c>
      <c r="H36" s="143">
        <v>50</v>
      </c>
      <c r="I36" s="113">
        <v>46</v>
      </c>
      <c r="J36" s="2"/>
    </row>
    <row r="37" spans="1:10" ht="15.75" x14ac:dyDescent="0.25">
      <c r="A37" s="178" t="s">
        <v>97</v>
      </c>
      <c r="B37" s="179" t="s">
        <v>543</v>
      </c>
      <c r="C37" s="10" t="s">
        <v>76</v>
      </c>
      <c r="D37" s="10" t="s">
        <v>25</v>
      </c>
      <c r="E37" s="10" t="s">
        <v>595</v>
      </c>
      <c r="F37" s="75" t="s">
        <v>596</v>
      </c>
      <c r="G37" s="10" t="s">
        <v>267</v>
      </c>
      <c r="H37" s="140">
        <v>1870</v>
      </c>
      <c r="I37" s="110"/>
      <c r="J37" s="2"/>
    </row>
    <row r="38" spans="1:10" ht="15.75" x14ac:dyDescent="0.25">
      <c r="A38" s="178" t="s">
        <v>100</v>
      </c>
      <c r="B38" s="179" t="s">
        <v>543</v>
      </c>
      <c r="C38" s="10" t="s">
        <v>554</v>
      </c>
      <c r="D38" s="10" t="s">
        <v>323</v>
      </c>
      <c r="E38" s="10" t="s">
        <v>595</v>
      </c>
      <c r="F38" s="75" t="s">
        <v>596</v>
      </c>
      <c r="G38" s="10" t="s">
        <v>267</v>
      </c>
      <c r="H38" s="140">
        <v>1870</v>
      </c>
      <c r="I38" s="110"/>
      <c r="J38" s="2"/>
    </row>
    <row r="39" spans="1:10" ht="15.75" x14ac:dyDescent="0.25">
      <c r="A39" s="158" t="s">
        <v>101</v>
      </c>
      <c r="B39" s="152" t="s">
        <v>81</v>
      </c>
      <c r="C39" s="6" t="s">
        <v>557</v>
      </c>
      <c r="D39" s="6" t="s">
        <v>558</v>
      </c>
      <c r="E39" s="6" t="s">
        <v>597</v>
      </c>
      <c r="F39" s="6" t="s">
        <v>598</v>
      </c>
      <c r="G39" s="6" t="s">
        <v>267</v>
      </c>
      <c r="H39" s="141">
        <v>1500</v>
      </c>
      <c r="I39" s="111"/>
      <c r="J39" s="2"/>
    </row>
    <row r="40" spans="1:10" ht="15.75" x14ac:dyDescent="0.25">
      <c r="A40" s="158" t="s">
        <v>103</v>
      </c>
      <c r="B40" s="152" t="s">
        <v>599</v>
      </c>
      <c r="C40" s="6" t="s">
        <v>554</v>
      </c>
      <c r="D40" s="6" t="s">
        <v>323</v>
      </c>
      <c r="E40" s="6" t="s">
        <v>600</v>
      </c>
      <c r="F40" s="6">
        <v>3</v>
      </c>
      <c r="G40" s="6" t="s">
        <v>267</v>
      </c>
      <c r="H40" s="141">
        <v>250</v>
      </c>
      <c r="I40" s="111">
        <v>52</v>
      </c>
      <c r="J40" s="2"/>
    </row>
    <row r="41" spans="1:10" ht="15.75" x14ac:dyDescent="0.25">
      <c r="A41" s="158" t="s">
        <v>105</v>
      </c>
      <c r="B41" s="152" t="s">
        <v>599</v>
      </c>
      <c r="C41" s="6" t="s">
        <v>601</v>
      </c>
      <c r="D41" s="121" t="s">
        <v>25</v>
      </c>
      <c r="E41" s="6" t="s">
        <v>600</v>
      </c>
      <c r="F41" s="6">
        <v>3</v>
      </c>
      <c r="G41" s="6" t="s">
        <v>267</v>
      </c>
      <c r="H41" s="141">
        <v>250</v>
      </c>
      <c r="I41" s="111">
        <v>52</v>
      </c>
    </row>
    <row r="42" spans="1:10" ht="15.75" x14ac:dyDescent="0.25">
      <c r="A42" s="158" t="s">
        <v>107</v>
      </c>
      <c r="B42" s="152" t="s">
        <v>602</v>
      </c>
      <c r="C42" s="6" t="s">
        <v>93</v>
      </c>
      <c r="D42" s="121" t="s">
        <v>323</v>
      </c>
      <c r="E42" s="6" t="s">
        <v>603</v>
      </c>
      <c r="F42" s="6">
        <v>4</v>
      </c>
      <c r="G42" s="6" t="s">
        <v>267</v>
      </c>
      <c r="H42" s="141"/>
      <c r="I42" s="111">
        <v>116</v>
      </c>
    </row>
    <row r="43" spans="1:10" ht="15.75" x14ac:dyDescent="0.25">
      <c r="A43" s="158" t="s">
        <v>108</v>
      </c>
      <c r="B43" s="152" t="s">
        <v>604</v>
      </c>
      <c r="C43" s="6" t="s">
        <v>46</v>
      </c>
      <c r="D43" s="121" t="s">
        <v>323</v>
      </c>
      <c r="E43" s="6" t="s">
        <v>605</v>
      </c>
      <c r="F43" s="6">
        <v>3</v>
      </c>
      <c r="G43" s="6" t="s">
        <v>267</v>
      </c>
      <c r="H43" s="141"/>
      <c r="I43" s="111">
        <v>52</v>
      </c>
    </row>
    <row r="44" spans="1:10" ht="15.75" x14ac:dyDescent="0.25">
      <c r="A44" s="158" t="s">
        <v>110</v>
      </c>
      <c r="B44" s="152" t="s">
        <v>364</v>
      </c>
      <c r="C44" s="6" t="s">
        <v>33</v>
      </c>
      <c r="D44" s="6" t="s">
        <v>323</v>
      </c>
      <c r="E44" s="6" t="s">
        <v>605</v>
      </c>
      <c r="F44" s="6">
        <v>3</v>
      </c>
      <c r="G44" s="6" t="s">
        <v>267</v>
      </c>
      <c r="H44" s="141"/>
      <c r="I44" s="111">
        <v>52</v>
      </c>
    </row>
    <row r="45" spans="1:10" ht="15.75" x14ac:dyDescent="0.25">
      <c r="A45" s="158" t="s">
        <v>112</v>
      </c>
      <c r="B45" s="154" t="s">
        <v>560</v>
      </c>
      <c r="C45" s="6" t="s">
        <v>272</v>
      </c>
      <c r="D45" s="6" t="s">
        <v>323</v>
      </c>
      <c r="E45" s="6" t="s">
        <v>606</v>
      </c>
      <c r="F45" s="6">
        <v>7</v>
      </c>
      <c r="G45" s="6" t="s">
        <v>37</v>
      </c>
      <c r="H45" s="141"/>
      <c r="I45" s="111">
        <v>407</v>
      </c>
    </row>
    <row r="46" spans="1:10" ht="15.75" x14ac:dyDescent="0.25">
      <c r="A46" s="158" t="s">
        <v>113</v>
      </c>
      <c r="B46" s="152" t="s">
        <v>560</v>
      </c>
      <c r="C46" s="6" t="s">
        <v>359</v>
      </c>
      <c r="D46" s="6" t="s">
        <v>25</v>
      </c>
      <c r="E46" s="6" t="s">
        <v>606</v>
      </c>
      <c r="F46" s="6">
        <v>7</v>
      </c>
      <c r="G46" s="6" t="s">
        <v>37</v>
      </c>
      <c r="H46" s="141"/>
      <c r="I46" s="111">
        <v>331</v>
      </c>
    </row>
    <row r="47" spans="1:10" ht="15.75" x14ac:dyDescent="0.25">
      <c r="A47" s="158" t="s">
        <v>115</v>
      </c>
      <c r="B47" s="152" t="s">
        <v>150</v>
      </c>
      <c r="C47" s="6" t="s">
        <v>64</v>
      </c>
      <c r="D47" s="6" t="s">
        <v>323</v>
      </c>
      <c r="E47" s="6" t="s">
        <v>607</v>
      </c>
      <c r="F47" s="6">
        <v>4</v>
      </c>
      <c r="G47" s="6" t="s">
        <v>267</v>
      </c>
      <c r="H47" s="141"/>
      <c r="I47" s="111">
        <v>116</v>
      </c>
    </row>
    <row r="48" spans="1:10" ht="15.75" x14ac:dyDescent="0.25">
      <c r="A48" s="158" t="s">
        <v>116</v>
      </c>
      <c r="B48" s="152" t="s">
        <v>150</v>
      </c>
      <c r="C48" s="6" t="s">
        <v>54</v>
      </c>
      <c r="D48" s="6" t="s">
        <v>323</v>
      </c>
      <c r="E48" s="6" t="s">
        <v>607</v>
      </c>
      <c r="F48" s="6">
        <v>4</v>
      </c>
      <c r="G48" s="6" t="s">
        <v>267</v>
      </c>
      <c r="H48" s="141"/>
      <c r="I48" s="111">
        <v>116</v>
      </c>
    </row>
    <row r="49" spans="1:9" ht="15.75" x14ac:dyDescent="0.25">
      <c r="A49" s="158" t="s">
        <v>119</v>
      </c>
      <c r="B49" s="152" t="s">
        <v>608</v>
      </c>
      <c r="C49" s="6" t="s">
        <v>609</v>
      </c>
      <c r="D49" s="6" t="s">
        <v>323</v>
      </c>
      <c r="E49" s="6" t="s">
        <v>610</v>
      </c>
      <c r="F49" s="6">
        <v>6</v>
      </c>
      <c r="G49" s="6" t="s">
        <v>267</v>
      </c>
      <c r="H49" s="141"/>
      <c r="I49" s="111">
        <v>116</v>
      </c>
    </row>
    <row r="50" spans="1:9" ht="15.75" x14ac:dyDescent="0.25">
      <c r="A50" s="158" t="s">
        <v>123</v>
      </c>
      <c r="B50" s="152" t="s">
        <v>611</v>
      </c>
      <c r="C50" s="6" t="s">
        <v>54</v>
      </c>
      <c r="D50" s="6" t="s">
        <v>323</v>
      </c>
      <c r="E50" s="6" t="s">
        <v>607</v>
      </c>
      <c r="F50" s="6">
        <v>4</v>
      </c>
      <c r="G50" s="6" t="s">
        <v>267</v>
      </c>
      <c r="H50" s="141"/>
      <c r="I50" s="111">
        <v>52</v>
      </c>
    </row>
    <row r="51" spans="1:9" ht="15.75" x14ac:dyDescent="0.25">
      <c r="A51" s="158" t="s">
        <v>128</v>
      </c>
      <c r="B51" s="152" t="s">
        <v>611</v>
      </c>
      <c r="C51" s="6" t="s">
        <v>64</v>
      </c>
      <c r="D51" s="6" t="s">
        <v>323</v>
      </c>
      <c r="E51" s="6" t="s">
        <v>607</v>
      </c>
      <c r="F51" s="6">
        <v>4</v>
      </c>
      <c r="G51" s="6" t="s">
        <v>267</v>
      </c>
      <c r="H51" s="141"/>
      <c r="I51" s="111">
        <v>52</v>
      </c>
    </row>
    <row r="52" spans="1:9" ht="15.75" x14ac:dyDescent="0.25">
      <c r="A52" s="158" t="s">
        <v>131</v>
      </c>
      <c r="B52" s="152" t="s">
        <v>145</v>
      </c>
      <c r="C52" s="6" t="s">
        <v>359</v>
      </c>
      <c r="D52" s="6" t="s">
        <v>25</v>
      </c>
      <c r="E52" s="6" t="s">
        <v>612</v>
      </c>
      <c r="F52" s="6" t="s">
        <v>613</v>
      </c>
      <c r="G52" s="6"/>
      <c r="H52" s="141">
        <v>2500</v>
      </c>
      <c r="I52" s="111"/>
    </row>
    <row r="53" spans="1:9" ht="15.75" x14ac:dyDescent="0.25">
      <c r="A53" s="159"/>
      <c r="B53" s="155"/>
      <c r="C53" s="20"/>
      <c r="D53" s="20"/>
      <c r="E53" s="20"/>
      <c r="F53" s="20"/>
      <c r="G53" s="20"/>
      <c r="H53" s="142"/>
      <c r="I53" s="111"/>
    </row>
    <row r="54" spans="1:9" ht="15.75" x14ac:dyDescent="0.25">
      <c r="A54" s="158"/>
      <c r="B54" s="152"/>
      <c r="C54" s="6"/>
      <c r="D54" s="6"/>
      <c r="E54" s="6"/>
      <c r="F54" s="6"/>
      <c r="G54" s="6"/>
      <c r="H54" s="141"/>
      <c r="I54" s="114"/>
    </row>
    <row r="55" spans="1:9" ht="15.75" x14ac:dyDescent="0.25">
      <c r="A55" s="158"/>
      <c r="B55" s="152"/>
      <c r="C55" s="6"/>
      <c r="D55" s="6"/>
      <c r="E55" s="6"/>
      <c r="F55" s="6"/>
      <c r="G55" s="6"/>
      <c r="H55" s="141"/>
      <c r="I55" s="115"/>
    </row>
    <row r="56" spans="1:9" ht="15.75" x14ac:dyDescent="0.25">
      <c r="A56" s="158"/>
      <c r="B56" s="152"/>
      <c r="C56" s="6"/>
      <c r="D56" s="6"/>
      <c r="E56" s="6"/>
      <c r="F56" s="6"/>
      <c r="G56" s="6"/>
      <c r="H56" s="141"/>
      <c r="I56" s="115"/>
    </row>
    <row r="57" spans="1:9" ht="15.75" x14ac:dyDescent="0.25">
      <c r="A57" s="158"/>
      <c r="B57" s="152"/>
      <c r="C57" s="6"/>
      <c r="D57" s="6"/>
      <c r="E57" s="6"/>
      <c r="F57" s="6"/>
      <c r="G57" s="6"/>
      <c r="H57" s="141"/>
      <c r="I57" s="115"/>
    </row>
    <row r="58" spans="1:9" ht="15.75" x14ac:dyDescent="0.25">
      <c r="A58" s="158"/>
      <c r="B58" s="152"/>
      <c r="C58" s="6"/>
      <c r="D58" s="6"/>
      <c r="E58" s="6"/>
      <c r="F58" s="6"/>
      <c r="G58" s="6"/>
      <c r="H58" s="141"/>
      <c r="I58" s="115"/>
    </row>
    <row r="59" spans="1:9" ht="15.75" x14ac:dyDescent="0.25">
      <c r="A59" s="158"/>
      <c r="B59" s="152"/>
      <c r="C59" s="6"/>
      <c r="D59" s="6"/>
      <c r="E59" s="6"/>
      <c r="F59" s="6"/>
      <c r="G59" s="6"/>
      <c r="H59" s="141"/>
      <c r="I59" s="115"/>
    </row>
    <row r="60" spans="1:9" ht="15.75" x14ac:dyDescent="0.25">
      <c r="A60" s="158"/>
      <c r="B60" s="152"/>
      <c r="C60" s="6"/>
      <c r="D60" s="6"/>
      <c r="E60" s="6"/>
      <c r="F60" s="6"/>
      <c r="G60" s="6"/>
      <c r="H60" s="141"/>
      <c r="I60" s="115"/>
    </row>
    <row r="61" spans="1:9" ht="15.75" customHeight="1" x14ac:dyDescent="0.25">
      <c r="A61" s="158"/>
      <c r="B61" s="152"/>
      <c r="C61" s="6"/>
      <c r="D61" s="6"/>
      <c r="E61" s="6"/>
      <c r="F61" s="6"/>
      <c r="G61" s="6"/>
      <c r="H61" s="141">
        <f>SUM(H36:H60)</f>
        <v>8290</v>
      </c>
      <c r="I61" s="115">
        <f>SUM(I36:I60)</f>
        <v>1560</v>
      </c>
    </row>
    <row r="62" spans="1:9" ht="16.5" thickBot="1" x14ac:dyDescent="0.3">
      <c r="A62" s="160"/>
      <c r="B62" s="156"/>
      <c r="C62" s="82" t="s">
        <v>614</v>
      </c>
      <c r="D62" s="82"/>
      <c r="E62" s="82"/>
      <c r="F62" s="82"/>
      <c r="G62" s="82"/>
      <c r="H62" s="108">
        <v>11790</v>
      </c>
      <c r="I62" s="180">
        <v>2995</v>
      </c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6.5" thickBot="1" x14ac:dyDescent="0.3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157" t="s">
        <v>164</v>
      </c>
      <c r="B67" s="151"/>
      <c r="C67" s="24"/>
      <c r="D67" s="24"/>
      <c r="E67" s="24"/>
      <c r="F67" s="24"/>
      <c r="G67" s="24"/>
      <c r="H67" s="143"/>
      <c r="I67" s="113"/>
    </row>
    <row r="68" spans="1:9" ht="15.75" customHeight="1" x14ac:dyDescent="0.25">
      <c r="A68" s="158" t="s">
        <v>168</v>
      </c>
      <c r="B68" s="152"/>
      <c r="C68" s="6"/>
      <c r="D68" s="6"/>
      <c r="E68" s="6"/>
      <c r="F68" s="6"/>
      <c r="G68" s="6"/>
      <c r="H68" s="141"/>
      <c r="I68" s="111"/>
    </row>
    <row r="69" spans="1:9" ht="15.75" customHeight="1" x14ac:dyDescent="0.25">
      <c r="A69" s="158" t="s">
        <v>171</v>
      </c>
      <c r="B69" s="152"/>
      <c r="C69" s="6"/>
      <c r="D69" s="6"/>
      <c r="E69" s="6"/>
      <c r="F69" s="6"/>
      <c r="G69" s="6"/>
      <c r="H69" s="141"/>
      <c r="I69" s="111"/>
    </row>
    <row r="70" spans="1:9" ht="15.75" customHeight="1" x14ac:dyDescent="0.25">
      <c r="A70" s="158" t="s">
        <v>360</v>
      </c>
      <c r="B70" s="152"/>
      <c r="C70" s="6"/>
      <c r="D70" s="6"/>
      <c r="E70" s="6"/>
      <c r="F70" s="6"/>
      <c r="G70" s="6"/>
      <c r="H70" s="141"/>
      <c r="I70" s="111"/>
    </row>
    <row r="71" spans="1:9" ht="15.75" customHeight="1" x14ac:dyDescent="0.25">
      <c r="A71" s="163" t="s">
        <v>282</v>
      </c>
      <c r="B71" s="161"/>
      <c r="C71" s="34"/>
      <c r="D71" s="34"/>
      <c r="E71" s="34"/>
      <c r="F71" s="34"/>
      <c r="G71" s="34"/>
      <c r="H71" s="144"/>
      <c r="I71" s="116"/>
    </row>
    <row r="72" spans="1:9" ht="15.75" customHeight="1" x14ac:dyDescent="0.25">
      <c r="A72" s="163" t="s">
        <v>285</v>
      </c>
      <c r="B72" s="161"/>
      <c r="C72" s="34"/>
      <c r="D72" s="34"/>
      <c r="E72" s="34"/>
      <c r="F72" s="34"/>
      <c r="G72" s="34"/>
      <c r="H72" s="144"/>
      <c r="I72" s="116"/>
    </row>
    <row r="73" spans="1:9" ht="15.75" customHeight="1" x14ac:dyDescent="0.25">
      <c r="A73" s="163" t="s">
        <v>288</v>
      </c>
      <c r="B73" s="161"/>
      <c r="C73" s="34"/>
      <c r="D73" s="34"/>
      <c r="E73" s="34"/>
      <c r="F73" s="34"/>
      <c r="G73" s="34"/>
      <c r="H73" s="144"/>
      <c r="I73" s="116"/>
    </row>
    <row r="74" spans="1:9" s="30" customFormat="1" ht="15.75" customHeight="1" x14ac:dyDescent="0.25">
      <c r="A74" s="163" t="s">
        <v>361</v>
      </c>
      <c r="B74" s="161"/>
      <c r="C74" s="34"/>
      <c r="D74" s="34"/>
      <c r="E74" s="34"/>
      <c r="F74" s="34"/>
      <c r="G74" s="34"/>
      <c r="H74" s="144"/>
      <c r="I74" s="116"/>
    </row>
    <row r="75" spans="1:9" s="30" customFormat="1" ht="15.75" customHeight="1" x14ac:dyDescent="0.25">
      <c r="A75" s="163" t="s">
        <v>362</v>
      </c>
      <c r="B75" s="161"/>
      <c r="C75" s="34"/>
      <c r="D75" s="34"/>
      <c r="E75" s="34"/>
      <c r="F75" s="34"/>
      <c r="G75" s="34"/>
      <c r="H75" s="144"/>
      <c r="I75" s="116"/>
    </row>
    <row r="76" spans="1:9" s="30" customFormat="1" ht="15.75" customHeight="1" x14ac:dyDescent="0.25">
      <c r="A76" s="163" t="s">
        <v>363</v>
      </c>
      <c r="B76" s="161"/>
      <c r="C76" s="34"/>
      <c r="D76" s="34"/>
      <c r="E76" s="34"/>
      <c r="F76" s="34"/>
      <c r="G76" s="34"/>
      <c r="H76" s="144"/>
      <c r="I76" s="116"/>
    </row>
    <row r="77" spans="1:9" s="30" customFormat="1" ht="15.75" customHeight="1" x14ac:dyDescent="0.25">
      <c r="A77" s="163" t="s">
        <v>365</v>
      </c>
      <c r="B77" s="161"/>
      <c r="C77" s="34"/>
      <c r="D77" s="34"/>
      <c r="E77" s="34"/>
      <c r="F77" s="34"/>
      <c r="G77" s="34"/>
      <c r="H77" s="144"/>
      <c r="I77" s="116"/>
    </row>
    <row r="78" spans="1:9" s="30" customFormat="1" ht="15.75" customHeight="1" x14ac:dyDescent="0.25">
      <c r="A78" s="163" t="s">
        <v>366</v>
      </c>
      <c r="B78" s="161"/>
      <c r="C78" s="34"/>
      <c r="D78" s="34"/>
      <c r="E78" s="34"/>
      <c r="F78" s="34"/>
      <c r="G78" s="34"/>
      <c r="H78" s="144"/>
      <c r="I78" s="116"/>
    </row>
    <row r="79" spans="1:9" s="30" customFormat="1" ht="15.75" customHeight="1" x14ac:dyDescent="0.25">
      <c r="A79" s="163" t="s">
        <v>368</v>
      </c>
      <c r="B79" s="161"/>
      <c r="C79" s="34"/>
      <c r="D79" s="34"/>
      <c r="E79" s="34"/>
      <c r="F79" s="34"/>
      <c r="G79" s="34"/>
      <c r="H79" s="144"/>
      <c r="I79" s="116"/>
    </row>
    <row r="80" spans="1:9" s="30" customFormat="1" ht="15.75" customHeight="1" x14ac:dyDescent="0.25">
      <c r="A80" s="163" t="s">
        <v>370</v>
      </c>
      <c r="B80" s="161"/>
      <c r="C80" s="34"/>
      <c r="D80" s="34"/>
      <c r="E80" s="34"/>
      <c r="F80" s="34"/>
      <c r="G80" s="34"/>
      <c r="H80" s="144"/>
      <c r="I80" s="116"/>
    </row>
    <row r="81" spans="1:10" ht="15.75" customHeight="1" x14ac:dyDescent="0.25">
      <c r="A81" s="163" t="s">
        <v>373</v>
      </c>
      <c r="B81" s="161"/>
      <c r="C81" s="34"/>
      <c r="D81" s="34"/>
      <c r="E81" s="34"/>
      <c r="F81" s="34"/>
      <c r="G81" s="34"/>
      <c r="H81" s="144"/>
      <c r="I81" s="116"/>
    </row>
    <row r="82" spans="1:10" ht="15.75" customHeight="1" x14ac:dyDescent="0.25">
      <c r="A82" s="163" t="s">
        <v>466</v>
      </c>
      <c r="B82" s="161"/>
      <c r="C82" s="34"/>
      <c r="D82" s="34"/>
      <c r="E82" s="34"/>
      <c r="F82" s="34"/>
      <c r="G82" s="34"/>
      <c r="H82" s="144"/>
      <c r="I82" s="116"/>
    </row>
    <row r="83" spans="1:10" ht="15.75" customHeight="1" x14ac:dyDescent="0.25">
      <c r="A83" s="163" t="s">
        <v>376</v>
      </c>
      <c r="B83" s="161"/>
      <c r="C83" s="34"/>
      <c r="D83" s="34"/>
      <c r="E83" s="34"/>
      <c r="F83" s="34"/>
      <c r="G83" s="34"/>
      <c r="H83" s="144"/>
      <c r="I83" s="116"/>
    </row>
    <row r="84" spans="1:10" ht="15.75" customHeight="1" x14ac:dyDescent="0.25">
      <c r="A84" s="163" t="s">
        <v>378</v>
      </c>
      <c r="B84" s="161"/>
      <c r="C84" s="34"/>
      <c r="D84" s="34"/>
      <c r="E84" s="34"/>
      <c r="F84" s="34"/>
      <c r="G84" s="34"/>
      <c r="H84" s="144"/>
      <c r="I84" s="116"/>
    </row>
    <row r="85" spans="1:10" ht="15.75" customHeight="1" x14ac:dyDescent="0.25">
      <c r="A85" s="163" t="s">
        <v>381</v>
      </c>
      <c r="B85" s="161"/>
      <c r="C85" s="34"/>
      <c r="D85" s="34"/>
      <c r="E85" s="34"/>
      <c r="F85" s="34"/>
      <c r="G85" s="34"/>
      <c r="H85" s="144"/>
      <c r="I85" s="116"/>
    </row>
    <row r="86" spans="1:10" ht="15.75" customHeight="1" x14ac:dyDescent="0.25">
      <c r="A86" s="163" t="s">
        <v>383</v>
      </c>
      <c r="B86" s="161"/>
      <c r="C86" s="34"/>
      <c r="D86" s="34"/>
      <c r="E86" s="34"/>
      <c r="F86" s="34"/>
      <c r="G86" s="34"/>
      <c r="H86" s="144"/>
      <c r="I86" s="116"/>
    </row>
    <row r="87" spans="1:10" ht="15.75" customHeight="1" x14ac:dyDescent="0.25">
      <c r="A87" s="163" t="s">
        <v>384</v>
      </c>
      <c r="B87" s="161"/>
      <c r="C87" s="34"/>
      <c r="D87" s="34"/>
      <c r="E87" s="34"/>
      <c r="F87" s="34"/>
      <c r="G87" s="34"/>
      <c r="H87" s="144"/>
      <c r="I87" s="116"/>
    </row>
    <row r="88" spans="1:10" ht="15.75" customHeight="1" x14ac:dyDescent="0.25">
      <c r="A88" s="163" t="s">
        <v>387</v>
      </c>
      <c r="B88" s="161"/>
      <c r="C88" s="34"/>
      <c r="D88" s="34"/>
      <c r="E88" s="34"/>
      <c r="F88" s="34"/>
      <c r="G88" s="34"/>
      <c r="H88" s="144"/>
      <c r="I88" s="116"/>
      <c r="J88" s="138"/>
    </row>
    <row r="89" spans="1:10" ht="15.75" customHeight="1" x14ac:dyDescent="0.25">
      <c r="A89" s="163" t="s">
        <v>388</v>
      </c>
      <c r="B89" s="161"/>
      <c r="C89" s="34"/>
      <c r="D89" s="34"/>
      <c r="E89" s="34"/>
      <c r="F89" s="34"/>
      <c r="G89" s="34"/>
      <c r="H89" s="144"/>
      <c r="I89" s="116"/>
    </row>
    <row r="90" spans="1:10" ht="15.75" customHeight="1" x14ac:dyDescent="0.25">
      <c r="A90" s="163" t="s">
        <v>390</v>
      </c>
      <c r="B90" s="161"/>
      <c r="C90" s="34"/>
      <c r="D90" s="34"/>
      <c r="E90" s="34"/>
      <c r="F90" s="34"/>
      <c r="G90" s="34"/>
      <c r="H90" s="144"/>
      <c r="I90" s="116"/>
    </row>
    <row r="91" spans="1:10" ht="15.75" customHeight="1" x14ac:dyDescent="0.25">
      <c r="A91" s="163" t="s">
        <v>479</v>
      </c>
      <c r="B91" s="161"/>
      <c r="C91" s="34"/>
      <c r="D91" s="34"/>
      <c r="E91" s="34"/>
      <c r="F91" s="34"/>
      <c r="G91" s="34"/>
      <c r="H91" s="144"/>
      <c r="I91" s="116"/>
    </row>
    <row r="92" spans="1:10" ht="15.75" customHeight="1" x14ac:dyDescent="0.25">
      <c r="A92" s="163" t="s">
        <v>481</v>
      </c>
      <c r="B92" s="161"/>
      <c r="C92" s="34"/>
      <c r="D92" s="34"/>
      <c r="E92" s="34"/>
      <c r="F92" s="34"/>
      <c r="G92" s="34"/>
      <c r="H92" s="144"/>
      <c r="I92" s="116"/>
    </row>
    <row r="93" spans="1:10" ht="15.75" customHeight="1" x14ac:dyDescent="0.25">
      <c r="A93" s="163" t="s">
        <v>484</v>
      </c>
      <c r="B93" s="161"/>
      <c r="C93" s="34"/>
      <c r="D93" s="34"/>
      <c r="E93" s="34"/>
      <c r="F93" s="34"/>
      <c r="G93" s="34"/>
      <c r="H93" s="144"/>
      <c r="I93" s="116"/>
    </row>
    <row r="94" spans="1:10" ht="15.75" customHeight="1" thickBot="1" x14ac:dyDescent="0.3">
      <c r="A94" s="164"/>
      <c r="B94" s="162"/>
      <c r="C94" s="118"/>
      <c r="D94" s="118"/>
      <c r="E94" s="118"/>
      <c r="F94" s="118"/>
      <c r="G94" s="118"/>
      <c r="H94" s="145">
        <f>SUM(H67:H93)</f>
        <v>0</v>
      </c>
      <c r="I94" s="119">
        <f>SUM(I67:I93)</f>
        <v>0</v>
      </c>
    </row>
    <row r="95" spans="1:10" x14ac:dyDescent="0.2">
      <c r="I95" s="139"/>
    </row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5">
      <c r="A113" s="36"/>
      <c r="B113" s="36"/>
      <c r="C113" s="36"/>
      <c r="D113" s="36"/>
      <c r="E113" s="36"/>
      <c r="F113" s="36"/>
      <c r="G113" s="36"/>
      <c r="H113" s="167"/>
      <c r="I113" s="167"/>
    </row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E68"/>
  <sheetViews>
    <sheetView workbookViewId="0">
      <selection activeCell="E34" sqref="E34"/>
    </sheetView>
  </sheetViews>
  <sheetFormatPr defaultRowHeight="12.75" x14ac:dyDescent="0.2"/>
  <cols>
    <col min="1" max="1" width="2.7109375" customWidth="1"/>
    <col min="3" max="3" width="36.14062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/>
      <c r="E3" s="105">
        <v>2008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615</v>
      </c>
      <c r="D7" s="46">
        <v>190</v>
      </c>
      <c r="E7" s="171" t="s">
        <v>616</v>
      </c>
    </row>
    <row r="8" spans="2:5" s="40" customFormat="1" ht="15.75" x14ac:dyDescent="0.25">
      <c r="B8" s="33" t="s">
        <v>28</v>
      </c>
      <c r="C8" s="43"/>
      <c r="D8" s="47"/>
      <c r="E8" s="35"/>
    </row>
    <row r="9" spans="2:5" s="40" customFormat="1" ht="15.75" x14ac:dyDescent="0.25">
      <c r="B9" s="33" t="s">
        <v>32</v>
      </c>
      <c r="C9" s="43"/>
      <c r="D9" s="47"/>
      <c r="E9" s="35"/>
    </row>
    <row r="10" spans="2:5" s="40" customFormat="1" ht="15.75" x14ac:dyDescent="0.25">
      <c r="B10" s="33" t="s">
        <v>35</v>
      </c>
      <c r="C10" s="43"/>
      <c r="D10" s="47"/>
      <c r="E10" s="35"/>
    </row>
    <row r="11" spans="2:5" s="40" customFormat="1" ht="15.75" x14ac:dyDescent="0.25">
      <c r="B11" s="33" t="s">
        <v>38</v>
      </c>
      <c r="C11" s="43"/>
      <c r="D11" s="47"/>
      <c r="E11" s="35"/>
    </row>
    <row r="12" spans="2:5" s="40" customFormat="1" ht="15.75" x14ac:dyDescent="0.25">
      <c r="B12" s="33" t="s">
        <v>41</v>
      </c>
      <c r="C12" s="43"/>
      <c r="D12" s="47"/>
      <c r="E12" s="35"/>
    </row>
    <row r="13" spans="2:5" s="40" customFormat="1" ht="15.75" x14ac:dyDescent="0.25">
      <c r="B13" s="33" t="s">
        <v>45</v>
      </c>
      <c r="C13" s="43"/>
      <c r="D13" s="47"/>
      <c r="E13" s="35"/>
    </row>
    <row r="14" spans="2:5" s="40" customFormat="1" ht="15.75" x14ac:dyDescent="0.25">
      <c r="B14" s="33" t="s">
        <v>48</v>
      </c>
      <c r="C14" s="43"/>
      <c r="D14" s="47"/>
      <c r="E14" s="35"/>
    </row>
    <row r="15" spans="2:5" s="40" customFormat="1" ht="15.75" x14ac:dyDescent="0.25">
      <c r="B15" s="33" t="s">
        <v>51</v>
      </c>
      <c r="C15" s="43"/>
      <c r="D15" s="47"/>
      <c r="E15" s="35"/>
    </row>
    <row r="16" spans="2:5" s="40" customFormat="1" ht="15.75" x14ac:dyDescent="0.25">
      <c r="B16" s="33" t="s">
        <v>52</v>
      </c>
      <c r="C16" s="43"/>
      <c r="D16" s="47"/>
      <c r="E16" s="35"/>
    </row>
    <row r="17" spans="2:5" s="40" customFormat="1" ht="15.75" x14ac:dyDescent="0.25">
      <c r="B17" s="33" t="s">
        <v>58</v>
      </c>
      <c r="C17" s="43"/>
      <c r="D17" s="47"/>
      <c r="E17" s="35"/>
    </row>
    <row r="18" spans="2:5" s="40" customFormat="1" ht="15.75" x14ac:dyDescent="0.25">
      <c r="B18" s="33" t="s">
        <v>62</v>
      </c>
      <c r="C18" s="71"/>
      <c r="D18" s="72"/>
      <c r="E18" s="172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190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/>
    </row>
    <row r="23" spans="2:5" x14ac:dyDescent="0.2">
      <c r="B23" s="92"/>
    </row>
    <row r="54" spans="2:5" ht="26.25" x14ac:dyDescent="0.4">
      <c r="C54" s="122"/>
      <c r="D54" s="122"/>
      <c r="E54" s="122"/>
    </row>
    <row r="56" spans="2:5" ht="15" customHeight="1" x14ac:dyDescent="0.2"/>
    <row r="57" spans="2:5" ht="20.100000000000001" customHeight="1" x14ac:dyDescent="0.2">
      <c r="B57" s="182"/>
      <c r="C57" s="182"/>
      <c r="D57" s="182"/>
      <c r="E57" s="182"/>
    </row>
    <row r="58" spans="2:5" ht="15" customHeight="1" x14ac:dyDescent="0.2">
      <c r="B58" s="4"/>
      <c r="D58" s="183"/>
    </row>
    <row r="59" spans="2:5" ht="15" customHeight="1" x14ac:dyDescent="0.2">
      <c r="B59" s="4"/>
      <c r="D59" s="183"/>
    </row>
    <row r="60" spans="2:5" ht="15" customHeight="1" x14ac:dyDescent="0.2">
      <c r="B60" s="4"/>
      <c r="D60" s="183"/>
    </row>
    <row r="61" spans="2:5" ht="15" customHeight="1" x14ac:dyDescent="0.2">
      <c r="B61" s="4"/>
      <c r="D61" s="183"/>
    </row>
    <row r="62" spans="2:5" ht="15" customHeight="1" x14ac:dyDescent="0.2">
      <c r="B62" s="4"/>
      <c r="D62" s="183"/>
    </row>
    <row r="63" spans="2:5" ht="15" customHeight="1" x14ac:dyDescent="0.2">
      <c r="B63" s="4"/>
      <c r="D63" s="183"/>
    </row>
    <row r="64" spans="2:5" ht="15" customHeight="1" x14ac:dyDescent="0.2">
      <c r="B64" s="4"/>
      <c r="D64" s="183"/>
    </row>
    <row r="65" spans="2:4" ht="15" customHeight="1" x14ac:dyDescent="0.2">
      <c r="B65" s="4"/>
      <c r="D65" s="183"/>
    </row>
    <row r="66" spans="2:4" ht="15" customHeight="1" x14ac:dyDescent="0.2">
      <c r="B66" s="4"/>
      <c r="D66" s="183"/>
    </row>
    <row r="67" spans="2:4" ht="15" customHeight="1" x14ac:dyDescent="0.2">
      <c r="B67" s="4"/>
      <c r="D67" s="183"/>
    </row>
    <row r="68" spans="2:4" ht="15" customHeight="1" x14ac:dyDescent="0.2">
      <c r="B68" s="4"/>
      <c r="D68" s="18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I54"/>
  <sheetViews>
    <sheetView workbookViewId="0">
      <selection activeCell="I58" sqref="I58"/>
    </sheetView>
  </sheetViews>
  <sheetFormatPr defaultRowHeight="12.75" x14ac:dyDescent="0.2"/>
  <cols>
    <col min="1" max="1" width="6.5703125" customWidth="1"/>
    <col min="2" max="2" width="8.28515625" customWidth="1"/>
    <col min="3" max="3" width="20.85546875" customWidth="1"/>
    <col min="4" max="4" width="10.7109375" customWidth="1"/>
    <col min="5" max="5" width="19" customWidth="1"/>
    <col min="6" max="6" width="14.42578125" customWidth="1"/>
    <col min="7" max="7" width="16" customWidth="1"/>
    <col min="8" max="8" width="12" customWidth="1"/>
  </cols>
  <sheetData>
    <row r="2" spans="1:9" ht="25.5" x14ac:dyDescent="0.35">
      <c r="B2" s="2"/>
      <c r="C2" s="5" t="s">
        <v>0</v>
      </c>
      <c r="D2" s="1"/>
      <c r="E2" s="2"/>
      <c r="F2" s="2"/>
      <c r="G2" s="2"/>
      <c r="H2" s="2"/>
      <c r="I2" s="2"/>
    </row>
    <row r="3" spans="1:9" ht="18.75" x14ac:dyDescent="0.3">
      <c r="B3" s="2"/>
      <c r="C3" s="2"/>
      <c r="D3" s="2"/>
      <c r="E3" s="2"/>
      <c r="F3" s="2"/>
      <c r="G3" s="2"/>
      <c r="H3" s="181">
        <v>2009</v>
      </c>
      <c r="I3" s="2"/>
    </row>
    <row r="4" spans="1:9" ht="15.75" x14ac:dyDescent="0.25">
      <c r="B4" s="2"/>
      <c r="C4" s="16" t="s">
        <v>1</v>
      </c>
      <c r="D4" s="106">
        <v>16000</v>
      </c>
      <c r="E4" s="36"/>
      <c r="F4" s="16" t="s">
        <v>569</v>
      </c>
      <c r="G4" s="106">
        <v>30614</v>
      </c>
      <c r="H4" s="2"/>
      <c r="I4" s="2"/>
    </row>
    <row r="5" spans="1:9" ht="15.75" x14ac:dyDescent="0.25">
      <c r="B5" s="2"/>
      <c r="C5" s="2" t="s">
        <v>3</v>
      </c>
      <c r="D5" s="77">
        <v>12000</v>
      </c>
      <c r="E5" s="2"/>
      <c r="F5" s="2"/>
      <c r="G5" s="77">
        <v>25889</v>
      </c>
      <c r="H5" s="2"/>
      <c r="I5" s="2"/>
    </row>
    <row r="6" spans="1:9" ht="15.75" x14ac:dyDescent="0.25">
      <c r="B6" s="2"/>
      <c r="C6" s="2" t="s">
        <v>7</v>
      </c>
      <c r="D6" s="77">
        <v>3500</v>
      </c>
      <c r="E6" s="2"/>
      <c r="F6" s="2"/>
      <c r="G6" s="77">
        <v>4725</v>
      </c>
      <c r="H6" s="2"/>
      <c r="I6" s="2"/>
    </row>
    <row r="7" spans="1:9" ht="16.5" thickBot="1" x14ac:dyDescent="0.3">
      <c r="B7" s="2"/>
      <c r="C7" s="2" t="s">
        <v>11</v>
      </c>
      <c r="D7" s="77">
        <v>500</v>
      </c>
      <c r="E7" s="2"/>
      <c r="F7" s="2"/>
      <c r="G7" s="77">
        <v>0</v>
      </c>
      <c r="H7" s="2"/>
      <c r="I7" s="2"/>
    </row>
    <row r="8" spans="1:9" ht="16.5" thickBot="1" x14ac:dyDescent="0.3">
      <c r="A8" s="128" t="s">
        <v>13</v>
      </c>
      <c r="B8" s="190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</row>
    <row r="9" spans="1:9" ht="16.5" thickTop="1" x14ac:dyDescent="0.25">
      <c r="A9" s="131" t="s">
        <v>22</v>
      </c>
      <c r="B9" s="191" t="s">
        <v>325</v>
      </c>
      <c r="C9" s="186" t="s">
        <v>76</v>
      </c>
      <c r="D9" s="186" t="s">
        <v>25</v>
      </c>
      <c r="E9" s="186" t="s">
        <v>617</v>
      </c>
      <c r="F9" s="186"/>
      <c r="G9" s="186" t="s">
        <v>267</v>
      </c>
      <c r="H9" s="187">
        <v>250</v>
      </c>
      <c r="I9" s="188"/>
    </row>
    <row r="10" spans="1:9" ht="15.75" x14ac:dyDescent="0.25">
      <c r="A10" s="132" t="s">
        <v>28</v>
      </c>
      <c r="B10" s="192" t="s">
        <v>618</v>
      </c>
      <c r="C10" s="10" t="s">
        <v>54</v>
      </c>
      <c r="D10" s="10" t="s">
        <v>323</v>
      </c>
      <c r="E10" s="10" t="s">
        <v>619</v>
      </c>
      <c r="F10" s="10">
        <v>7</v>
      </c>
      <c r="G10" s="10" t="s">
        <v>267</v>
      </c>
      <c r="H10" s="140"/>
      <c r="I10" s="110">
        <v>129</v>
      </c>
    </row>
    <row r="11" spans="1:9" ht="15.75" x14ac:dyDescent="0.25">
      <c r="A11" s="132" t="s">
        <v>32</v>
      </c>
      <c r="B11" s="153" t="s">
        <v>620</v>
      </c>
      <c r="C11" s="6" t="s">
        <v>493</v>
      </c>
      <c r="D11" s="6" t="s">
        <v>323</v>
      </c>
      <c r="E11" s="6" t="s">
        <v>621</v>
      </c>
      <c r="F11" s="6">
        <v>2</v>
      </c>
      <c r="G11" s="10" t="s">
        <v>267</v>
      </c>
      <c r="H11" s="141"/>
      <c r="I11" s="111">
        <v>50</v>
      </c>
    </row>
    <row r="12" spans="1:9" ht="15.75" x14ac:dyDescent="0.25">
      <c r="A12" s="132" t="s">
        <v>35</v>
      </c>
      <c r="B12" s="152" t="s">
        <v>620</v>
      </c>
      <c r="C12" s="6" t="s">
        <v>166</v>
      </c>
      <c r="D12" s="6" t="s">
        <v>323</v>
      </c>
      <c r="E12" s="6" t="s">
        <v>621</v>
      </c>
      <c r="F12" s="6">
        <v>2</v>
      </c>
      <c r="G12" s="10" t="s">
        <v>267</v>
      </c>
      <c r="H12" s="141"/>
      <c r="I12" s="111">
        <v>50</v>
      </c>
    </row>
    <row r="13" spans="1:9" ht="15.75" x14ac:dyDescent="0.25">
      <c r="A13" s="132" t="s">
        <v>38</v>
      </c>
      <c r="B13" s="152" t="s">
        <v>435</v>
      </c>
      <c r="C13" s="6" t="s">
        <v>43</v>
      </c>
      <c r="D13" s="6" t="s">
        <v>25</v>
      </c>
      <c r="E13" s="6" t="s">
        <v>622</v>
      </c>
      <c r="F13" s="6">
        <v>3</v>
      </c>
      <c r="G13" s="10" t="s">
        <v>267</v>
      </c>
      <c r="H13" s="141">
        <v>450</v>
      </c>
      <c r="I13" s="111">
        <v>116</v>
      </c>
    </row>
    <row r="14" spans="1:9" ht="15.75" x14ac:dyDescent="0.25">
      <c r="A14" s="132" t="s">
        <v>41</v>
      </c>
      <c r="B14" s="152" t="s">
        <v>435</v>
      </c>
      <c r="C14" s="6" t="s">
        <v>601</v>
      </c>
      <c r="D14" s="6" t="s">
        <v>25</v>
      </c>
      <c r="E14" s="6" t="s">
        <v>622</v>
      </c>
      <c r="F14" s="6">
        <v>3</v>
      </c>
      <c r="G14" s="10" t="s">
        <v>267</v>
      </c>
      <c r="H14" s="141">
        <v>450</v>
      </c>
      <c r="I14" s="111">
        <v>116</v>
      </c>
    </row>
    <row r="15" spans="1:9" ht="15.75" x14ac:dyDescent="0.25">
      <c r="A15" s="132" t="s">
        <v>45</v>
      </c>
      <c r="B15" s="152" t="s">
        <v>337</v>
      </c>
      <c r="C15" s="6" t="s">
        <v>196</v>
      </c>
      <c r="D15" s="6" t="s">
        <v>25</v>
      </c>
      <c r="E15" s="6" t="s">
        <v>529</v>
      </c>
      <c r="F15" s="6">
        <v>3</v>
      </c>
      <c r="G15" s="10" t="s">
        <v>267</v>
      </c>
      <c r="H15" s="141">
        <v>450</v>
      </c>
      <c r="I15" s="111">
        <v>52</v>
      </c>
    </row>
    <row r="16" spans="1:9" ht="15.75" x14ac:dyDescent="0.25">
      <c r="A16" s="132" t="s">
        <v>48</v>
      </c>
      <c r="B16" s="152" t="s">
        <v>337</v>
      </c>
      <c r="C16" s="6" t="s">
        <v>548</v>
      </c>
      <c r="D16" s="6" t="s">
        <v>460</v>
      </c>
      <c r="E16" s="6" t="s">
        <v>529</v>
      </c>
      <c r="F16" s="6">
        <v>3</v>
      </c>
      <c r="G16" s="10" t="s">
        <v>267</v>
      </c>
      <c r="H16" s="141">
        <v>450</v>
      </c>
      <c r="I16" s="111">
        <v>52</v>
      </c>
    </row>
    <row r="17" spans="1:9" ht="15.75" x14ac:dyDescent="0.25">
      <c r="A17" s="132" t="s">
        <v>51</v>
      </c>
      <c r="B17" s="152" t="s">
        <v>623</v>
      </c>
      <c r="C17" s="6" t="s">
        <v>64</v>
      </c>
      <c r="D17" s="6" t="s">
        <v>323</v>
      </c>
      <c r="E17" s="6" t="s">
        <v>624</v>
      </c>
      <c r="F17" s="6">
        <v>6</v>
      </c>
      <c r="G17" s="10" t="s">
        <v>329</v>
      </c>
      <c r="H17" s="141">
        <v>480</v>
      </c>
      <c r="I17" s="111">
        <v>186</v>
      </c>
    </row>
    <row r="18" spans="1:9" ht="15.75" x14ac:dyDescent="0.25">
      <c r="A18" s="132" t="s">
        <v>52</v>
      </c>
      <c r="B18" s="152" t="s">
        <v>42</v>
      </c>
      <c r="C18" s="6" t="s">
        <v>554</v>
      </c>
      <c r="D18" s="6" t="s">
        <v>323</v>
      </c>
      <c r="E18" s="6" t="s">
        <v>625</v>
      </c>
      <c r="F18" s="6">
        <v>8</v>
      </c>
      <c r="G18" s="10" t="s">
        <v>329</v>
      </c>
      <c r="H18" s="141">
        <v>400</v>
      </c>
      <c r="I18" s="111">
        <v>213</v>
      </c>
    </row>
    <row r="19" spans="1:9" ht="15.75" x14ac:dyDescent="0.25">
      <c r="A19" s="132" t="s">
        <v>58</v>
      </c>
      <c r="B19" s="152" t="s">
        <v>42</v>
      </c>
      <c r="C19" s="6" t="s">
        <v>76</v>
      </c>
      <c r="D19" s="6" t="s">
        <v>25</v>
      </c>
      <c r="E19" s="6" t="s">
        <v>625</v>
      </c>
      <c r="F19" s="6">
        <v>8</v>
      </c>
      <c r="G19" s="10" t="s">
        <v>329</v>
      </c>
      <c r="H19" s="141">
        <v>400</v>
      </c>
      <c r="I19" s="111">
        <v>213</v>
      </c>
    </row>
    <row r="20" spans="1:9" ht="15.75" x14ac:dyDescent="0.25">
      <c r="A20" s="132" t="s">
        <v>62</v>
      </c>
      <c r="B20" s="152" t="s">
        <v>440</v>
      </c>
      <c r="C20" s="6" t="s">
        <v>554</v>
      </c>
      <c r="D20" s="6" t="s">
        <v>323</v>
      </c>
      <c r="E20" s="6" t="s">
        <v>626</v>
      </c>
      <c r="F20" s="6">
        <v>7</v>
      </c>
      <c r="G20" s="10" t="s">
        <v>329</v>
      </c>
      <c r="H20" s="141">
        <v>500</v>
      </c>
      <c r="I20" s="111">
        <v>176</v>
      </c>
    </row>
    <row r="21" spans="1:9" ht="15.75" x14ac:dyDescent="0.25">
      <c r="A21" s="132" t="s">
        <v>67</v>
      </c>
      <c r="B21" s="152" t="s">
        <v>440</v>
      </c>
      <c r="C21" s="6" t="s">
        <v>609</v>
      </c>
      <c r="D21" s="6" t="s">
        <v>323</v>
      </c>
      <c r="E21" s="6" t="s">
        <v>626</v>
      </c>
      <c r="F21" s="6">
        <v>7</v>
      </c>
      <c r="G21" s="6" t="s">
        <v>329</v>
      </c>
      <c r="H21" s="141">
        <v>500</v>
      </c>
      <c r="I21" s="111">
        <v>176</v>
      </c>
    </row>
    <row r="22" spans="1:9" ht="15.75" x14ac:dyDescent="0.25">
      <c r="A22" s="132" t="s">
        <v>69</v>
      </c>
      <c r="B22" s="152" t="s">
        <v>627</v>
      </c>
      <c r="C22" s="6" t="s">
        <v>583</v>
      </c>
      <c r="D22" s="6" t="s">
        <v>25</v>
      </c>
      <c r="E22" s="6" t="s">
        <v>628</v>
      </c>
      <c r="F22" s="6">
        <v>2</v>
      </c>
      <c r="G22" s="6" t="s">
        <v>267</v>
      </c>
      <c r="H22" s="141"/>
      <c r="I22" s="111">
        <v>52</v>
      </c>
    </row>
    <row r="23" spans="1:9" ht="15.75" x14ac:dyDescent="0.25">
      <c r="A23" s="132" t="s">
        <v>72</v>
      </c>
      <c r="B23" s="152" t="s">
        <v>627</v>
      </c>
      <c r="C23" s="6" t="s">
        <v>609</v>
      </c>
      <c r="D23" s="6" t="s">
        <v>323</v>
      </c>
      <c r="E23" s="6" t="s">
        <v>629</v>
      </c>
      <c r="F23" s="6">
        <v>6</v>
      </c>
      <c r="G23" s="6" t="s">
        <v>267</v>
      </c>
      <c r="H23" s="141"/>
      <c r="I23" s="111">
        <v>116</v>
      </c>
    </row>
    <row r="24" spans="1:9" ht="15.75" x14ac:dyDescent="0.25">
      <c r="A24" s="132" t="s">
        <v>75</v>
      </c>
      <c r="B24" s="152" t="s">
        <v>630</v>
      </c>
      <c r="C24" s="6" t="s">
        <v>43</v>
      </c>
      <c r="D24" s="6" t="s">
        <v>25</v>
      </c>
      <c r="E24" s="6" t="s">
        <v>631</v>
      </c>
      <c r="F24" s="6">
        <v>3</v>
      </c>
      <c r="G24" s="6" t="s">
        <v>267</v>
      </c>
      <c r="H24" s="141"/>
      <c r="I24" s="111">
        <v>52</v>
      </c>
    </row>
    <row r="25" spans="1:9" ht="15.75" x14ac:dyDescent="0.25">
      <c r="A25" s="132" t="s">
        <v>77</v>
      </c>
      <c r="B25" s="153" t="s">
        <v>630</v>
      </c>
      <c r="C25" s="6" t="s">
        <v>215</v>
      </c>
      <c r="D25" s="6" t="s">
        <v>25</v>
      </c>
      <c r="E25" s="6" t="s">
        <v>631</v>
      </c>
      <c r="F25" s="6">
        <v>3</v>
      </c>
      <c r="G25" s="6" t="s">
        <v>267</v>
      </c>
      <c r="H25" s="141"/>
      <c r="I25" s="111">
        <v>52</v>
      </c>
    </row>
    <row r="26" spans="1:9" ht="15.75" x14ac:dyDescent="0.25">
      <c r="A26" s="132" t="s">
        <v>80</v>
      </c>
      <c r="B26" s="152" t="s">
        <v>630</v>
      </c>
      <c r="C26" s="6" t="s">
        <v>601</v>
      </c>
      <c r="D26" s="6" t="s">
        <v>25</v>
      </c>
      <c r="E26" s="6" t="s">
        <v>631</v>
      </c>
      <c r="F26" s="6">
        <v>3</v>
      </c>
      <c r="G26" s="6" t="s">
        <v>267</v>
      </c>
      <c r="H26" s="141"/>
      <c r="I26" s="111">
        <v>52</v>
      </c>
    </row>
    <row r="27" spans="1:9" ht="15.75" x14ac:dyDescent="0.25">
      <c r="A27" s="132"/>
      <c r="B27" s="155"/>
      <c r="C27" s="20"/>
      <c r="D27" s="20"/>
      <c r="E27" s="20"/>
      <c r="F27" s="20"/>
      <c r="G27" s="20"/>
      <c r="H27" s="142"/>
      <c r="I27" s="112"/>
    </row>
    <row r="28" spans="1:9" ht="16.5" thickBot="1" x14ac:dyDescent="0.3">
      <c r="A28" s="133"/>
      <c r="B28" s="156"/>
      <c r="C28" s="22"/>
      <c r="D28" s="22"/>
      <c r="E28" s="22"/>
      <c r="F28" s="22"/>
      <c r="G28" s="22"/>
      <c r="H28" s="197">
        <f>SUM(H9:H27)</f>
        <v>4330</v>
      </c>
      <c r="I28" s="198">
        <f>SUM(I9:I27)</f>
        <v>1853</v>
      </c>
    </row>
    <row r="29" spans="1:9" ht="15.75" x14ac:dyDescent="0.25">
      <c r="A29" s="4"/>
      <c r="B29" s="2"/>
      <c r="C29" s="2"/>
      <c r="D29" s="2"/>
      <c r="E29" s="2"/>
      <c r="F29" s="2"/>
      <c r="G29" s="2"/>
      <c r="H29" s="77"/>
      <c r="I29" s="77"/>
    </row>
    <row r="30" spans="1:9" ht="15.75" x14ac:dyDescent="0.25">
      <c r="A30" s="4"/>
      <c r="B30" s="2"/>
      <c r="C30" s="2"/>
      <c r="D30" s="2"/>
      <c r="E30" s="2"/>
      <c r="F30" s="2"/>
      <c r="G30" s="2"/>
      <c r="H30" s="77"/>
      <c r="I30" s="77"/>
    </row>
    <row r="31" spans="1:9" ht="16.5" thickBot="1" x14ac:dyDescent="0.3">
      <c r="A31" s="199"/>
      <c r="B31" s="200"/>
      <c r="C31" s="200"/>
      <c r="D31" s="200"/>
      <c r="E31" s="200"/>
      <c r="F31" s="200"/>
      <c r="G31" s="200"/>
      <c r="H31" s="201"/>
      <c r="I31" s="201"/>
    </row>
    <row r="32" spans="1:9" ht="15.75" x14ac:dyDescent="0.25">
      <c r="A32" s="131" t="s">
        <v>82</v>
      </c>
      <c r="B32" s="193" t="s">
        <v>221</v>
      </c>
      <c r="C32" s="194" t="s">
        <v>548</v>
      </c>
      <c r="D32" s="194" t="s">
        <v>460</v>
      </c>
      <c r="E32" s="194" t="s">
        <v>631</v>
      </c>
      <c r="F32" s="194">
        <v>3</v>
      </c>
      <c r="G32" s="194" t="s">
        <v>267</v>
      </c>
      <c r="H32" s="195"/>
      <c r="I32" s="196">
        <v>52</v>
      </c>
    </row>
    <row r="33" spans="1:9" ht="15.75" x14ac:dyDescent="0.25">
      <c r="A33" s="132" t="s">
        <v>85</v>
      </c>
      <c r="B33" s="152" t="s">
        <v>630</v>
      </c>
      <c r="C33" s="6" t="s">
        <v>632</v>
      </c>
      <c r="D33" s="6"/>
      <c r="E33" s="6" t="s">
        <v>624</v>
      </c>
      <c r="F33" s="6">
        <v>3</v>
      </c>
      <c r="G33" s="6" t="s">
        <v>633</v>
      </c>
      <c r="H33" s="141">
        <v>3500</v>
      </c>
      <c r="I33" s="111"/>
    </row>
    <row r="34" spans="1:9" ht="15.75" x14ac:dyDescent="0.25">
      <c r="A34" s="132" t="s">
        <v>88</v>
      </c>
      <c r="B34" s="152" t="s">
        <v>223</v>
      </c>
      <c r="C34" s="6" t="s">
        <v>166</v>
      </c>
      <c r="D34" s="6" t="s">
        <v>323</v>
      </c>
      <c r="E34" s="6" t="s">
        <v>634</v>
      </c>
      <c r="F34" s="6">
        <v>2</v>
      </c>
      <c r="G34" s="6" t="s">
        <v>267</v>
      </c>
      <c r="H34" s="141">
        <v>300</v>
      </c>
      <c r="I34" s="111">
        <v>50</v>
      </c>
    </row>
    <row r="35" spans="1:9" ht="15.75" x14ac:dyDescent="0.25">
      <c r="A35" s="131" t="s">
        <v>91</v>
      </c>
      <c r="B35" s="192" t="s">
        <v>635</v>
      </c>
      <c r="C35" s="10" t="s">
        <v>359</v>
      </c>
      <c r="D35" s="10" t="s">
        <v>25</v>
      </c>
      <c r="E35" s="10" t="s">
        <v>448</v>
      </c>
      <c r="F35" s="10">
        <v>4</v>
      </c>
      <c r="G35" s="10" t="s">
        <v>37</v>
      </c>
      <c r="H35" s="140">
        <v>250</v>
      </c>
      <c r="I35" s="110">
        <v>286</v>
      </c>
    </row>
    <row r="36" spans="1:9" ht="15.75" x14ac:dyDescent="0.25">
      <c r="A36" s="132" t="s">
        <v>97</v>
      </c>
      <c r="B36" s="179" t="s">
        <v>636</v>
      </c>
      <c r="C36" s="10" t="s">
        <v>493</v>
      </c>
      <c r="D36" s="10" t="s">
        <v>323</v>
      </c>
      <c r="E36" s="10" t="s">
        <v>634</v>
      </c>
      <c r="F36" s="75" t="s">
        <v>637</v>
      </c>
      <c r="G36" s="10" t="s">
        <v>267</v>
      </c>
      <c r="H36" s="140">
        <v>300</v>
      </c>
      <c r="I36" s="110">
        <v>50</v>
      </c>
    </row>
    <row r="37" spans="1:9" ht="15.75" x14ac:dyDescent="0.25">
      <c r="A37" s="132" t="s">
        <v>100</v>
      </c>
      <c r="B37" s="179" t="s">
        <v>540</v>
      </c>
      <c r="C37" s="10" t="s">
        <v>54</v>
      </c>
      <c r="D37" s="10" t="s">
        <v>323</v>
      </c>
      <c r="E37" s="10" t="s">
        <v>638</v>
      </c>
      <c r="F37" s="75" t="s">
        <v>639</v>
      </c>
      <c r="G37" s="10" t="s">
        <v>329</v>
      </c>
      <c r="H37" s="140"/>
      <c r="I37" s="110">
        <v>146</v>
      </c>
    </row>
    <row r="38" spans="1:9" ht="15.75" x14ac:dyDescent="0.25">
      <c r="A38" s="132" t="s">
        <v>101</v>
      </c>
      <c r="B38" s="152" t="s">
        <v>640</v>
      </c>
      <c r="C38" s="6" t="s">
        <v>632</v>
      </c>
      <c r="D38" s="6"/>
      <c r="E38" s="6" t="s">
        <v>641</v>
      </c>
      <c r="F38" s="6">
        <v>4</v>
      </c>
      <c r="G38" s="6" t="s">
        <v>642</v>
      </c>
      <c r="H38" s="141">
        <v>2000</v>
      </c>
      <c r="I38" s="111"/>
    </row>
    <row r="39" spans="1:9" ht="15.75" x14ac:dyDescent="0.25">
      <c r="A39" s="132" t="s">
        <v>103</v>
      </c>
      <c r="B39" s="152" t="s">
        <v>643</v>
      </c>
      <c r="C39" s="6" t="s">
        <v>632</v>
      </c>
      <c r="D39" s="6"/>
      <c r="E39" s="6" t="s">
        <v>644</v>
      </c>
      <c r="F39" s="6">
        <v>2</v>
      </c>
      <c r="G39" s="6" t="s">
        <v>645</v>
      </c>
      <c r="H39" s="141">
        <v>3037</v>
      </c>
      <c r="I39" s="111"/>
    </row>
    <row r="40" spans="1:9" ht="15.75" x14ac:dyDescent="0.25">
      <c r="A40" s="132" t="s">
        <v>105</v>
      </c>
      <c r="B40" s="152" t="s">
        <v>646</v>
      </c>
      <c r="C40" s="6" t="s">
        <v>609</v>
      </c>
      <c r="D40" s="121" t="s">
        <v>323</v>
      </c>
      <c r="E40" s="6" t="s">
        <v>647</v>
      </c>
      <c r="F40" s="6">
        <v>6</v>
      </c>
      <c r="G40" s="6" t="s">
        <v>267</v>
      </c>
      <c r="H40" s="141"/>
      <c r="I40" s="111">
        <v>116</v>
      </c>
    </row>
    <row r="41" spans="1:9" ht="15.75" x14ac:dyDescent="0.25">
      <c r="A41" s="132" t="s">
        <v>107</v>
      </c>
      <c r="B41" s="152" t="s">
        <v>648</v>
      </c>
      <c r="C41" s="6" t="s">
        <v>93</v>
      </c>
      <c r="D41" s="121" t="s">
        <v>323</v>
      </c>
      <c r="E41" s="6" t="s">
        <v>647</v>
      </c>
      <c r="F41" s="6">
        <v>6</v>
      </c>
      <c r="G41" s="6" t="s">
        <v>267</v>
      </c>
      <c r="H41" s="141"/>
      <c r="I41" s="111">
        <v>116</v>
      </c>
    </row>
    <row r="42" spans="1:9" ht="15.75" x14ac:dyDescent="0.25">
      <c r="A42" s="132" t="s">
        <v>108</v>
      </c>
      <c r="B42" s="152" t="s">
        <v>649</v>
      </c>
      <c r="C42" s="6" t="s">
        <v>93</v>
      </c>
      <c r="D42" s="121" t="s">
        <v>323</v>
      </c>
      <c r="E42" s="6" t="s">
        <v>324</v>
      </c>
      <c r="F42" s="6">
        <v>2</v>
      </c>
      <c r="G42" s="6" t="s">
        <v>267</v>
      </c>
      <c r="H42" s="141"/>
      <c r="I42" s="111">
        <v>50</v>
      </c>
    </row>
    <row r="43" spans="1:9" ht="15.75" x14ac:dyDescent="0.25">
      <c r="A43" s="132" t="s">
        <v>110</v>
      </c>
      <c r="B43" s="152" t="s">
        <v>650</v>
      </c>
      <c r="C43" s="6" t="s">
        <v>259</v>
      </c>
      <c r="D43" s="121" t="s">
        <v>25</v>
      </c>
      <c r="E43" s="6" t="s">
        <v>324</v>
      </c>
      <c r="F43" s="6">
        <v>2</v>
      </c>
      <c r="G43" s="6" t="s">
        <v>267</v>
      </c>
      <c r="H43" s="141"/>
      <c r="I43" s="111">
        <v>50</v>
      </c>
    </row>
    <row r="44" spans="1:9" ht="15.75" x14ac:dyDescent="0.25">
      <c r="A44" s="132" t="s">
        <v>112</v>
      </c>
      <c r="B44" s="152" t="s">
        <v>139</v>
      </c>
      <c r="C44" s="6" t="s">
        <v>359</v>
      </c>
      <c r="D44" s="121" t="s">
        <v>25</v>
      </c>
      <c r="E44" s="6" t="s">
        <v>651</v>
      </c>
      <c r="F44" s="6">
        <v>7</v>
      </c>
      <c r="G44" s="6" t="s">
        <v>652</v>
      </c>
      <c r="H44" s="141"/>
      <c r="I44" s="111">
        <v>352</v>
      </c>
    </row>
    <row r="45" spans="1:9" ht="15.75" x14ac:dyDescent="0.25">
      <c r="A45" s="132" t="s">
        <v>113</v>
      </c>
      <c r="B45" s="152" t="s">
        <v>139</v>
      </c>
      <c r="C45" s="6" t="s">
        <v>272</v>
      </c>
      <c r="D45" s="121" t="s">
        <v>323</v>
      </c>
      <c r="E45" s="6" t="s">
        <v>651</v>
      </c>
      <c r="F45" s="6">
        <v>7</v>
      </c>
      <c r="G45" s="6" t="s">
        <v>652</v>
      </c>
      <c r="H45" s="141"/>
      <c r="I45" s="111">
        <v>416</v>
      </c>
    </row>
    <row r="46" spans="1:9" ht="15.75" x14ac:dyDescent="0.25">
      <c r="A46" s="132" t="s">
        <v>115</v>
      </c>
      <c r="B46" s="152" t="s">
        <v>379</v>
      </c>
      <c r="C46" s="6" t="s">
        <v>359</v>
      </c>
      <c r="D46" s="121" t="s">
        <v>25</v>
      </c>
      <c r="E46" s="6" t="s">
        <v>653</v>
      </c>
      <c r="F46" s="6"/>
      <c r="G46" s="6"/>
      <c r="H46" s="141">
        <v>1300</v>
      </c>
      <c r="I46" s="111"/>
    </row>
    <row r="47" spans="1:9" ht="15.75" x14ac:dyDescent="0.25">
      <c r="A47" s="132" t="s">
        <v>116</v>
      </c>
      <c r="B47" s="152" t="s">
        <v>654</v>
      </c>
      <c r="C47" s="6" t="s">
        <v>64</v>
      </c>
      <c r="D47" s="121" t="s">
        <v>323</v>
      </c>
      <c r="E47" s="6" t="s">
        <v>655</v>
      </c>
      <c r="F47" s="6">
        <v>36</v>
      </c>
      <c r="G47" s="6" t="s">
        <v>656</v>
      </c>
      <c r="H47" s="141">
        <v>5436</v>
      </c>
      <c r="I47" s="115">
        <v>594</v>
      </c>
    </row>
    <row r="48" spans="1:9" ht="15.75" x14ac:dyDescent="0.25">
      <c r="A48" s="132" t="s">
        <v>119</v>
      </c>
      <c r="B48" s="152" t="s">
        <v>654</v>
      </c>
      <c r="C48" s="6" t="s">
        <v>259</v>
      </c>
      <c r="D48" s="121" t="s">
        <v>25</v>
      </c>
      <c r="E48" s="6" t="s">
        <v>655</v>
      </c>
      <c r="F48" s="6">
        <v>36</v>
      </c>
      <c r="G48" s="6" t="s">
        <v>656</v>
      </c>
      <c r="H48" s="141">
        <v>5436</v>
      </c>
      <c r="I48" s="115">
        <v>594</v>
      </c>
    </row>
    <row r="49" spans="1:9" ht="15.75" x14ac:dyDescent="0.25">
      <c r="A49" s="132"/>
      <c r="B49" s="152"/>
      <c r="C49" s="6"/>
      <c r="D49" s="6"/>
      <c r="E49" s="6"/>
      <c r="F49" s="6"/>
      <c r="G49" s="6"/>
      <c r="H49" s="141">
        <f>SUM(H32:H48)</f>
        <v>21559</v>
      </c>
      <c r="I49" s="115">
        <f>SUM(I32:I48)</f>
        <v>2872</v>
      </c>
    </row>
    <row r="50" spans="1:9" ht="16.5" thickBot="1" x14ac:dyDescent="0.3">
      <c r="A50" s="133"/>
      <c r="B50" s="156"/>
      <c r="C50" s="82" t="s">
        <v>657</v>
      </c>
      <c r="D50" s="82"/>
      <c r="E50" s="82"/>
      <c r="F50" s="82"/>
      <c r="G50" s="82"/>
      <c r="H50" s="108">
        <v>25889</v>
      </c>
      <c r="I50" s="180">
        <v>4725</v>
      </c>
    </row>
    <row r="51" spans="1:9" ht="15.75" x14ac:dyDescent="0.25">
      <c r="B51" s="2"/>
      <c r="C51" s="2"/>
      <c r="D51" s="2"/>
      <c r="E51" s="2"/>
      <c r="F51" s="2"/>
      <c r="G51" s="2"/>
      <c r="H51" s="2"/>
      <c r="I51" s="2"/>
    </row>
    <row r="52" spans="1:9" ht="15.75" x14ac:dyDescent="0.25">
      <c r="B52" s="90"/>
      <c r="C52" s="189" t="s">
        <v>658</v>
      </c>
      <c r="D52" s="90"/>
      <c r="E52" s="90"/>
      <c r="F52" s="90"/>
      <c r="G52" s="90"/>
      <c r="H52" s="90"/>
      <c r="I52" s="90"/>
    </row>
    <row r="53" spans="1:9" ht="15.75" x14ac:dyDescent="0.25">
      <c r="B53" s="90"/>
      <c r="C53" s="90" t="s">
        <v>659</v>
      </c>
      <c r="D53" s="90"/>
      <c r="E53" s="90"/>
      <c r="F53" s="90"/>
      <c r="G53" s="90"/>
      <c r="H53" s="90"/>
      <c r="I53" s="90"/>
    </row>
    <row r="54" spans="1:9" ht="15.75" x14ac:dyDescent="0.25">
      <c r="B54" s="90"/>
      <c r="C54" s="90" t="s">
        <v>660</v>
      </c>
      <c r="D54" s="90"/>
      <c r="E54" s="90"/>
      <c r="F54" s="90"/>
      <c r="G54" s="90"/>
      <c r="H54" s="90"/>
      <c r="I54" s="90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0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E18"/>
  <sheetViews>
    <sheetView workbookViewId="0">
      <selection activeCell="G10" sqref="G10"/>
    </sheetView>
  </sheetViews>
  <sheetFormatPr defaultRowHeight="12.75" x14ac:dyDescent="0.2"/>
  <sheetData>
    <row r="2" spans="2:5" x14ac:dyDescent="0.2">
      <c r="C2" t="s">
        <v>175</v>
      </c>
      <c r="E2">
        <v>2009</v>
      </c>
    </row>
    <row r="5" spans="2:5" x14ac:dyDescent="0.2">
      <c r="B5" t="s">
        <v>13</v>
      </c>
      <c r="C5" t="s">
        <v>176</v>
      </c>
      <c r="D5" t="s">
        <v>661</v>
      </c>
      <c r="E5" t="s">
        <v>178</v>
      </c>
    </row>
    <row r="6" spans="2:5" x14ac:dyDescent="0.2">
      <c r="B6" t="s">
        <v>22</v>
      </c>
    </row>
    <row r="7" spans="2:5" x14ac:dyDescent="0.2">
      <c r="B7" t="s">
        <v>28</v>
      </c>
    </row>
    <row r="8" spans="2:5" x14ac:dyDescent="0.2">
      <c r="B8" t="s">
        <v>32</v>
      </c>
    </row>
    <row r="9" spans="2:5" x14ac:dyDescent="0.2">
      <c r="B9" t="s">
        <v>35</v>
      </c>
    </row>
    <row r="10" spans="2:5" x14ac:dyDescent="0.2">
      <c r="B10" t="s">
        <v>38</v>
      </c>
    </row>
    <row r="11" spans="2:5" x14ac:dyDescent="0.2">
      <c r="B11" t="s">
        <v>41</v>
      </c>
    </row>
    <row r="12" spans="2:5" x14ac:dyDescent="0.2">
      <c r="B12" t="s">
        <v>45</v>
      </c>
    </row>
    <row r="13" spans="2:5" x14ac:dyDescent="0.2">
      <c r="B13" t="s">
        <v>48</v>
      </c>
    </row>
    <row r="14" spans="2:5" x14ac:dyDescent="0.2">
      <c r="B14" t="s">
        <v>51</v>
      </c>
    </row>
    <row r="15" spans="2:5" x14ac:dyDescent="0.2">
      <c r="B15" t="s">
        <v>52</v>
      </c>
    </row>
    <row r="16" spans="2:5" x14ac:dyDescent="0.2">
      <c r="B16" t="s">
        <v>58</v>
      </c>
    </row>
    <row r="17" spans="2:4" x14ac:dyDescent="0.2">
      <c r="B17" t="s">
        <v>62</v>
      </c>
    </row>
    <row r="18" spans="2:4" x14ac:dyDescent="0.2">
      <c r="B18" t="s">
        <v>174</v>
      </c>
      <c r="D18" t="s">
        <v>662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E68"/>
  <sheetViews>
    <sheetView workbookViewId="0">
      <selection activeCell="E34" sqref="E34"/>
    </sheetView>
  </sheetViews>
  <sheetFormatPr defaultRowHeight="12.75" x14ac:dyDescent="0.2"/>
  <cols>
    <col min="1" max="1" width="2.7109375" customWidth="1"/>
    <col min="3" max="3" width="36.14062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/>
      <c r="E3" s="105">
        <v>2010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/>
      <c r="D7" s="46"/>
      <c r="E7" s="171"/>
    </row>
    <row r="8" spans="2:5" s="40" customFormat="1" ht="15.75" x14ac:dyDescent="0.25">
      <c r="B8" s="33" t="s">
        <v>28</v>
      </c>
      <c r="C8" s="43"/>
      <c r="D8" s="47"/>
      <c r="E8" s="35"/>
    </row>
    <row r="9" spans="2:5" s="40" customFormat="1" ht="15.75" x14ac:dyDescent="0.25">
      <c r="B9" s="33" t="s">
        <v>32</v>
      </c>
      <c r="C9" s="43"/>
      <c r="D9" s="47"/>
      <c r="E9" s="35"/>
    </row>
    <row r="10" spans="2:5" s="40" customFormat="1" ht="15.75" x14ac:dyDescent="0.25">
      <c r="B10" s="33" t="s">
        <v>35</v>
      </c>
      <c r="C10" s="43"/>
      <c r="D10" s="47"/>
      <c r="E10" s="35"/>
    </row>
    <row r="11" spans="2:5" s="40" customFormat="1" ht="15.75" x14ac:dyDescent="0.25">
      <c r="B11" s="33" t="s">
        <v>38</v>
      </c>
      <c r="C11" s="43"/>
      <c r="D11" s="47"/>
      <c r="E11" s="35"/>
    </row>
    <row r="12" spans="2:5" s="40" customFormat="1" ht="15.75" x14ac:dyDescent="0.25">
      <c r="B12" s="33" t="s">
        <v>41</v>
      </c>
      <c r="C12" s="43"/>
      <c r="D12" s="47"/>
      <c r="E12" s="35"/>
    </row>
    <row r="13" spans="2:5" s="40" customFormat="1" ht="15.75" x14ac:dyDescent="0.25">
      <c r="B13" s="33" t="s">
        <v>45</v>
      </c>
      <c r="C13" s="43"/>
      <c r="D13" s="47"/>
      <c r="E13" s="35"/>
    </row>
    <row r="14" spans="2:5" s="40" customFormat="1" ht="15.75" x14ac:dyDescent="0.25">
      <c r="B14" s="33" t="s">
        <v>48</v>
      </c>
      <c r="C14" s="43"/>
      <c r="D14" s="47"/>
      <c r="E14" s="35"/>
    </row>
    <row r="15" spans="2:5" s="40" customFormat="1" ht="15.75" x14ac:dyDescent="0.25">
      <c r="B15" s="33" t="s">
        <v>51</v>
      </c>
      <c r="C15" s="43"/>
      <c r="D15" s="47"/>
      <c r="E15" s="35"/>
    </row>
    <row r="16" spans="2:5" s="40" customFormat="1" ht="15.75" x14ac:dyDescent="0.25">
      <c r="B16" s="33" t="s">
        <v>52</v>
      </c>
      <c r="C16" s="43"/>
      <c r="D16" s="47"/>
      <c r="E16" s="35"/>
    </row>
    <row r="17" spans="2:5" s="40" customFormat="1" ht="15.75" x14ac:dyDescent="0.25">
      <c r="B17" s="33" t="s">
        <v>58</v>
      </c>
      <c r="C17" s="43"/>
      <c r="D17" s="47"/>
      <c r="E17" s="35"/>
    </row>
    <row r="18" spans="2:5" s="40" customFormat="1" ht="15.75" x14ac:dyDescent="0.25">
      <c r="B18" s="33" t="s">
        <v>62</v>
      </c>
      <c r="C18" s="71"/>
      <c r="D18" s="72"/>
      <c r="E18" s="172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0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/>
    </row>
    <row r="23" spans="2:5" x14ac:dyDescent="0.2">
      <c r="B23" s="92"/>
    </row>
    <row r="54" spans="2:5" ht="26.25" x14ac:dyDescent="0.4">
      <c r="C54" s="122"/>
      <c r="D54" s="122"/>
      <c r="E54" s="122"/>
    </row>
    <row r="56" spans="2:5" ht="15" customHeight="1" x14ac:dyDescent="0.2"/>
    <row r="57" spans="2:5" ht="20.100000000000001" customHeight="1" x14ac:dyDescent="0.2">
      <c r="B57" s="182"/>
      <c r="C57" s="182"/>
      <c r="D57" s="182"/>
      <c r="E57" s="182"/>
    </row>
    <row r="58" spans="2:5" ht="15" customHeight="1" x14ac:dyDescent="0.2">
      <c r="B58" s="4"/>
      <c r="D58" s="183"/>
    </row>
    <row r="59" spans="2:5" ht="15" customHeight="1" x14ac:dyDescent="0.2">
      <c r="B59" s="4"/>
      <c r="D59" s="183"/>
    </row>
    <row r="60" spans="2:5" ht="15" customHeight="1" x14ac:dyDescent="0.2">
      <c r="B60" s="4"/>
      <c r="D60" s="183"/>
    </row>
    <row r="61" spans="2:5" ht="15" customHeight="1" x14ac:dyDescent="0.2">
      <c r="B61" s="4"/>
      <c r="D61" s="183"/>
    </row>
    <row r="62" spans="2:5" ht="15" customHeight="1" x14ac:dyDescent="0.2">
      <c r="B62" s="4"/>
      <c r="D62" s="183"/>
    </row>
    <row r="63" spans="2:5" ht="15" customHeight="1" x14ac:dyDescent="0.2">
      <c r="B63" s="4"/>
      <c r="D63" s="183"/>
    </row>
    <row r="64" spans="2:5" ht="15" customHeight="1" x14ac:dyDescent="0.2">
      <c r="B64" s="4"/>
      <c r="D64" s="183"/>
    </row>
    <row r="65" spans="2:4" ht="15" customHeight="1" x14ac:dyDescent="0.2">
      <c r="B65" s="4"/>
      <c r="D65" s="183"/>
    </row>
    <row r="66" spans="2:4" ht="15" customHeight="1" x14ac:dyDescent="0.2">
      <c r="B66" s="4"/>
      <c r="D66" s="183"/>
    </row>
    <row r="67" spans="2:4" ht="15" customHeight="1" x14ac:dyDescent="0.2">
      <c r="B67" s="4"/>
      <c r="D67" s="183"/>
    </row>
    <row r="68" spans="2:4" ht="15" customHeight="1" x14ac:dyDescent="0.2">
      <c r="B68" s="4"/>
      <c r="D68" s="18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J135"/>
  <sheetViews>
    <sheetView topLeftCell="A22" zoomScale="85" workbookViewId="0">
      <selection activeCell="A2" sqref="A2:I62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8.75" x14ac:dyDescent="0.3">
      <c r="A3" s="2"/>
      <c r="B3" s="2"/>
      <c r="C3" s="2"/>
      <c r="D3" s="2"/>
      <c r="E3" s="2"/>
      <c r="F3" s="2"/>
      <c r="G3" s="2"/>
      <c r="H3" s="181">
        <v>2010</v>
      </c>
      <c r="I3" s="2"/>
      <c r="J3" s="2"/>
    </row>
    <row r="4" spans="1:10" ht="15.75" x14ac:dyDescent="0.25">
      <c r="A4" s="2"/>
      <c r="B4" s="2"/>
      <c r="C4" s="16" t="s">
        <v>1</v>
      </c>
      <c r="D4" s="106"/>
      <c r="E4" s="36" t="s">
        <v>663</v>
      </c>
      <c r="F4" s="16"/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12000</v>
      </c>
      <c r="E5" s="77">
        <v>12000</v>
      </c>
      <c r="F5" s="77">
        <v>2898</v>
      </c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3500</v>
      </c>
      <c r="E6" s="77">
        <v>4500</v>
      </c>
      <c r="F6" s="77">
        <v>1990</v>
      </c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500</v>
      </c>
      <c r="E7" s="77">
        <v>500</v>
      </c>
      <c r="F7" s="77">
        <v>0</v>
      </c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184" t="s">
        <v>22</v>
      </c>
      <c r="B9" s="185" t="s">
        <v>664</v>
      </c>
      <c r="C9" s="186" t="s">
        <v>54</v>
      </c>
      <c r="D9" s="186" t="s">
        <v>323</v>
      </c>
      <c r="E9" s="186" t="s">
        <v>665</v>
      </c>
      <c r="F9" s="186">
        <v>2</v>
      </c>
      <c r="G9" s="186" t="s">
        <v>267</v>
      </c>
      <c r="H9" s="205">
        <v>150</v>
      </c>
      <c r="I9" s="206">
        <v>0</v>
      </c>
      <c r="J9" s="15"/>
    </row>
    <row r="10" spans="1:10" ht="15.75" x14ac:dyDescent="0.25">
      <c r="A10" s="202" t="s">
        <v>28</v>
      </c>
      <c r="B10" s="41" t="s">
        <v>200</v>
      </c>
      <c r="C10" s="99" t="s">
        <v>76</v>
      </c>
      <c r="D10" s="99" t="s">
        <v>25</v>
      </c>
      <c r="E10" s="99" t="s">
        <v>73</v>
      </c>
      <c r="F10" s="99">
        <v>2</v>
      </c>
      <c r="G10" s="99" t="s">
        <v>267</v>
      </c>
      <c r="H10" s="203"/>
      <c r="I10" s="204">
        <v>52</v>
      </c>
      <c r="J10" s="15"/>
    </row>
    <row r="11" spans="1:10" ht="15.75" x14ac:dyDescent="0.25">
      <c r="A11" s="26" t="s">
        <v>32</v>
      </c>
      <c r="B11" s="9" t="s">
        <v>200</v>
      </c>
      <c r="C11" s="10" t="s">
        <v>54</v>
      </c>
      <c r="D11" s="10" t="s">
        <v>323</v>
      </c>
      <c r="E11" s="10" t="s">
        <v>666</v>
      </c>
      <c r="F11" s="10">
        <v>6</v>
      </c>
      <c r="G11" s="10" t="s">
        <v>329</v>
      </c>
      <c r="H11" s="140">
        <v>150</v>
      </c>
      <c r="I11" s="110">
        <v>186</v>
      </c>
      <c r="J11" s="2"/>
    </row>
    <row r="12" spans="1:10" ht="15.75" x14ac:dyDescent="0.25">
      <c r="A12" s="26" t="s">
        <v>35</v>
      </c>
      <c r="B12" s="29" t="s">
        <v>667</v>
      </c>
      <c r="C12" s="6" t="s">
        <v>668</v>
      </c>
      <c r="D12" s="6" t="s">
        <v>25</v>
      </c>
      <c r="E12" s="6" t="s">
        <v>669</v>
      </c>
      <c r="F12" s="6">
        <v>5</v>
      </c>
      <c r="G12" s="10" t="s">
        <v>329</v>
      </c>
      <c r="H12" s="141">
        <v>600</v>
      </c>
      <c r="I12" s="111">
        <v>187</v>
      </c>
      <c r="J12" s="2"/>
    </row>
    <row r="13" spans="1:10" ht="15.75" x14ac:dyDescent="0.25">
      <c r="A13" s="26" t="s">
        <v>38</v>
      </c>
      <c r="B13" s="18" t="s">
        <v>667</v>
      </c>
      <c r="C13" s="6" t="s">
        <v>668</v>
      </c>
      <c r="D13" s="6" t="s">
        <v>25</v>
      </c>
      <c r="E13" s="6" t="s">
        <v>669</v>
      </c>
      <c r="F13" s="6">
        <v>5</v>
      </c>
      <c r="G13" s="10" t="s">
        <v>329</v>
      </c>
      <c r="H13" s="141"/>
      <c r="I13" s="111">
        <v>175</v>
      </c>
      <c r="J13" s="2"/>
    </row>
    <row r="14" spans="1:10" ht="15.75" x14ac:dyDescent="0.25">
      <c r="A14" s="26" t="s">
        <v>41</v>
      </c>
      <c r="B14" s="18" t="s">
        <v>670</v>
      </c>
      <c r="C14" s="6" t="s">
        <v>64</v>
      </c>
      <c r="D14" s="6"/>
      <c r="E14" s="6" t="s">
        <v>671</v>
      </c>
      <c r="F14" s="6">
        <v>4</v>
      </c>
      <c r="G14" s="10" t="s">
        <v>329</v>
      </c>
      <c r="H14" s="141"/>
      <c r="I14" s="111">
        <v>165</v>
      </c>
      <c r="J14" s="2"/>
    </row>
    <row r="15" spans="1:10" ht="15.75" x14ac:dyDescent="0.25">
      <c r="A15" s="26" t="s">
        <v>45</v>
      </c>
      <c r="B15" s="18" t="s">
        <v>670</v>
      </c>
      <c r="C15" s="6" t="s">
        <v>196</v>
      </c>
      <c r="D15" s="6" t="s">
        <v>25</v>
      </c>
      <c r="E15" s="6" t="s">
        <v>672</v>
      </c>
      <c r="F15" s="6">
        <v>5</v>
      </c>
      <c r="G15" s="10" t="s">
        <v>267</v>
      </c>
      <c r="H15" s="141"/>
      <c r="I15" s="111">
        <v>114</v>
      </c>
      <c r="J15" s="2"/>
    </row>
    <row r="16" spans="1:10" ht="15.75" x14ac:dyDescent="0.25">
      <c r="A16" s="26" t="s">
        <v>48</v>
      </c>
      <c r="B16" s="18" t="s">
        <v>623</v>
      </c>
      <c r="C16" s="6" t="s">
        <v>554</v>
      </c>
      <c r="D16" s="6" t="s">
        <v>323</v>
      </c>
      <c r="E16" s="6" t="s">
        <v>673</v>
      </c>
      <c r="F16" s="6">
        <v>9</v>
      </c>
      <c r="G16" s="10" t="s">
        <v>329</v>
      </c>
      <c r="H16" s="141">
        <v>400</v>
      </c>
      <c r="I16" s="111">
        <v>198</v>
      </c>
      <c r="J16" s="2"/>
    </row>
    <row r="17" spans="1:10" ht="15.75" x14ac:dyDescent="0.25">
      <c r="A17" s="26" t="s">
        <v>51</v>
      </c>
      <c r="B17" s="18" t="s">
        <v>623</v>
      </c>
      <c r="C17" s="6" t="s">
        <v>76</v>
      </c>
      <c r="D17" s="6" t="s">
        <v>25</v>
      </c>
      <c r="E17" s="6" t="s">
        <v>673</v>
      </c>
      <c r="F17" s="6">
        <v>9</v>
      </c>
      <c r="G17" s="10" t="s">
        <v>329</v>
      </c>
      <c r="H17" s="141">
        <v>400</v>
      </c>
      <c r="I17" s="111">
        <v>198</v>
      </c>
      <c r="J17" s="2"/>
    </row>
    <row r="18" spans="1:10" ht="15.75" x14ac:dyDescent="0.25">
      <c r="A18" s="26" t="s">
        <v>52</v>
      </c>
      <c r="B18" s="18" t="s">
        <v>582</v>
      </c>
      <c r="C18" s="6" t="s">
        <v>196</v>
      </c>
      <c r="D18" s="6" t="s">
        <v>25</v>
      </c>
      <c r="E18" s="6" t="s">
        <v>674</v>
      </c>
      <c r="F18" s="6">
        <v>3</v>
      </c>
      <c r="G18" s="10" t="s">
        <v>267</v>
      </c>
      <c r="H18" s="141"/>
      <c r="I18" s="111">
        <v>116</v>
      </c>
      <c r="J18" s="2"/>
    </row>
    <row r="19" spans="1:10" ht="15.75" x14ac:dyDescent="0.25">
      <c r="A19" s="26" t="s">
        <v>58</v>
      </c>
      <c r="B19" s="18" t="s">
        <v>582</v>
      </c>
      <c r="C19" s="6" t="s">
        <v>86</v>
      </c>
      <c r="D19" s="6" t="s">
        <v>25</v>
      </c>
      <c r="E19" s="6" t="s">
        <v>674</v>
      </c>
      <c r="F19" s="6">
        <v>3</v>
      </c>
      <c r="G19" s="10" t="s">
        <v>267</v>
      </c>
      <c r="H19" s="141"/>
      <c r="I19" s="111">
        <v>110</v>
      </c>
      <c r="J19" s="2"/>
    </row>
    <row r="20" spans="1:10" ht="15.75" x14ac:dyDescent="0.25">
      <c r="A20" s="26" t="s">
        <v>62</v>
      </c>
      <c r="B20" s="18" t="s">
        <v>582</v>
      </c>
      <c r="C20" s="6" t="s">
        <v>583</v>
      </c>
      <c r="D20" s="6" t="s">
        <v>25</v>
      </c>
      <c r="E20" s="6" t="s">
        <v>674</v>
      </c>
      <c r="F20" s="6">
        <v>3</v>
      </c>
      <c r="G20" s="10" t="s">
        <v>267</v>
      </c>
      <c r="H20" s="141"/>
      <c r="I20" s="111">
        <v>116</v>
      </c>
      <c r="J20" s="2"/>
    </row>
    <row r="21" spans="1:10" ht="15.75" x14ac:dyDescent="0.25">
      <c r="A21" s="26" t="s">
        <v>67</v>
      </c>
      <c r="B21" s="18" t="s">
        <v>217</v>
      </c>
      <c r="C21" s="6" t="s">
        <v>64</v>
      </c>
      <c r="D21" s="6"/>
      <c r="E21" s="6" t="s">
        <v>675</v>
      </c>
      <c r="F21" s="6">
        <v>4</v>
      </c>
      <c r="G21" s="10" t="s">
        <v>329</v>
      </c>
      <c r="H21" s="141"/>
      <c r="I21" s="111">
        <v>165</v>
      </c>
      <c r="J21" s="2"/>
    </row>
    <row r="22" spans="1:10" ht="15.75" x14ac:dyDescent="0.25">
      <c r="A22" s="26" t="s">
        <v>69</v>
      </c>
      <c r="B22" s="18" t="s">
        <v>343</v>
      </c>
      <c r="C22" s="6" t="s">
        <v>93</v>
      </c>
      <c r="D22" s="6" t="s">
        <v>323</v>
      </c>
      <c r="E22" s="6" t="s">
        <v>669</v>
      </c>
      <c r="F22" s="6">
        <v>3</v>
      </c>
      <c r="G22" s="6" t="s">
        <v>267</v>
      </c>
      <c r="H22" s="141"/>
      <c r="I22" s="111">
        <v>52</v>
      </c>
      <c r="J22" s="2"/>
    </row>
    <row r="23" spans="1:10" ht="15.75" x14ac:dyDescent="0.25">
      <c r="A23" s="26" t="s">
        <v>72</v>
      </c>
      <c r="B23" s="18" t="s">
        <v>343</v>
      </c>
      <c r="C23" s="6" t="s">
        <v>676</v>
      </c>
      <c r="D23" s="6" t="s">
        <v>323</v>
      </c>
      <c r="E23" s="6" t="s">
        <v>669</v>
      </c>
      <c r="F23" s="6">
        <v>3</v>
      </c>
      <c r="G23" s="6" t="s">
        <v>267</v>
      </c>
      <c r="H23" s="141"/>
      <c r="I23" s="111">
        <v>52</v>
      </c>
      <c r="J23" s="2"/>
    </row>
    <row r="24" spans="1:10" ht="15.75" x14ac:dyDescent="0.25">
      <c r="A24" s="26" t="s">
        <v>75</v>
      </c>
      <c r="B24" s="18" t="s">
        <v>586</v>
      </c>
      <c r="C24" s="6" t="s">
        <v>493</v>
      </c>
      <c r="D24" s="6" t="s">
        <v>323</v>
      </c>
      <c r="E24" s="6" t="s">
        <v>677</v>
      </c>
      <c r="F24" s="6">
        <v>3</v>
      </c>
      <c r="G24" s="6" t="s">
        <v>267</v>
      </c>
      <c r="H24" s="141">
        <v>400</v>
      </c>
      <c r="I24" s="111">
        <v>52</v>
      </c>
      <c r="J24" s="2"/>
    </row>
    <row r="25" spans="1:10" ht="15.75" x14ac:dyDescent="0.25">
      <c r="A25" s="26" t="s">
        <v>77</v>
      </c>
      <c r="B25" s="18" t="s">
        <v>591</v>
      </c>
      <c r="C25" s="6" t="s">
        <v>54</v>
      </c>
      <c r="D25" s="6"/>
      <c r="E25" s="6" t="s">
        <v>678</v>
      </c>
      <c r="F25" s="6">
        <v>2</v>
      </c>
      <c r="G25" s="6" t="s">
        <v>267</v>
      </c>
      <c r="H25" s="141"/>
      <c r="I25" s="111">
        <v>52</v>
      </c>
      <c r="J25" s="2"/>
    </row>
    <row r="26" spans="1:10" ht="15.75" x14ac:dyDescent="0.25">
      <c r="A26" s="26" t="s">
        <v>80</v>
      </c>
      <c r="B26" s="29" t="s">
        <v>117</v>
      </c>
      <c r="C26" s="6" t="s">
        <v>86</v>
      </c>
      <c r="D26" s="6" t="s">
        <v>25</v>
      </c>
      <c r="E26" s="6" t="s">
        <v>679</v>
      </c>
      <c r="F26" s="6">
        <v>6</v>
      </c>
      <c r="G26" s="6" t="s">
        <v>37</v>
      </c>
      <c r="H26" s="141">
        <v>948</v>
      </c>
      <c r="I26" s="111" t="s">
        <v>680</v>
      </c>
      <c r="J26" s="2"/>
    </row>
    <row r="27" spans="1:10" ht="15.75" x14ac:dyDescent="0.25">
      <c r="A27" s="26" t="s">
        <v>82</v>
      </c>
      <c r="B27" s="18"/>
      <c r="C27" s="6"/>
      <c r="D27" s="6"/>
      <c r="E27" s="6"/>
      <c r="F27" s="6"/>
      <c r="G27" s="6"/>
      <c r="H27" s="141"/>
      <c r="I27" s="111"/>
      <c r="J27" s="2"/>
    </row>
    <row r="28" spans="1:10" ht="15.75" x14ac:dyDescent="0.25">
      <c r="A28" s="27" t="s">
        <v>85</v>
      </c>
      <c r="B28" s="19"/>
      <c r="C28" s="20"/>
      <c r="D28" s="20"/>
      <c r="E28" s="20"/>
      <c r="F28" s="20"/>
      <c r="G28" s="20"/>
      <c r="H28" s="142"/>
      <c r="I28" s="112"/>
      <c r="J28" s="2"/>
    </row>
    <row r="29" spans="1:10" ht="15.75" x14ac:dyDescent="0.25">
      <c r="A29" s="28" t="s">
        <v>88</v>
      </c>
      <c r="B29" s="18"/>
      <c r="C29" s="6"/>
      <c r="D29" s="6"/>
      <c r="E29" s="6"/>
      <c r="F29" s="6"/>
      <c r="G29" s="6"/>
      <c r="H29" s="141"/>
      <c r="I29" s="111"/>
      <c r="J29" s="2"/>
    </row>
    <row r="30" spans="1:10" ht="15.75" x14ac:dyDescent="0.25">
      <c r="A30" s="158" t="s">
        <v>91</v>
      </c>
      <c r="B30" s="19"/>
      <c r="C30" s="20"/>
      <c r="D30" s="20"/>
      <c r="E30" s="20"/>
      <c r="F30" s="20"/>
      <c r="G30" s="20"/>
      <c r="H30" s="141"/>
      <c r="I30" s="112"/>
      <c r="J30" s="2"/>
    </row>
    <row r="31" spans="1:10" ht="16.5" thickBot="1" x14ac:dyDescent="0.3">
      <c r="A31" s="177"/>
      <c r="B31" s="17"/>
      <c r="C31" s="22"/>
      <c r="D31" s="22"/>
      <c r="E31" s="22"/>
      <c r="F31" s="22"/>
      <c r="G31" s="22"/>
      <c r="H31" s="173">
        <f>SUM(H10:H30)</f>
        <v>2898</v>
      </c>
      <c r="I31" s="120">
        <f>SUM(I10:I30)</f>
        <v>1990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77"/>
      <c r="I32" s="77"/>
      <c r="J32" s="2"/>
    </row>
    <row r="33" spans="1:10" ht="15.75" x14ac:dyDescent="0.25">
      <c r="A33" s="2"/>
      <c r="B33" s="2"/>
      <c r="C33" s="2"/>
      <c r="D33" s="2"/>
      <c r="E33" s="90"/>
      <c r="F33" s="2"/>
      <c r="G33" s="2"/>
      <c r="H33" s="2"/>
      <c r="I33" s="2"/>
      <c r="J33" s="2"/>
    </row>
    <row r="34" spans="1:10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6.5" thickBo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5.75" x14ac:dyDescent="0.25">
      <c r="A36" s="157" t="s">
        <v>91</v>
      </c>
      <c r="B36" s="151"/>
      <c r="C36" s="24"/>
      <c r="D36" s="24"/>
      <c r="E36" s="24"/>
      <c r="F36" s="24"/>
      <c r="G36" s="24"/>
      <c r="H36" s="143"/>
      <c r="I36" s="113"/>
      <c r="J36" s="2"/>
    </row>
    <row r="37" spans="1:10" ht="15.75" x14ac:dyDescent="0.25">
      <c r="A37" s="178" t="s">
        <v>97</v>
      </c>
      <c r="B37" s="179"/>
      <c r="C37" s="10"/>
      <c r="D37" s="10"/>
      <c r="E37" s="10"/>
      <c r="F37" s="75"/>
      <c r="G37" s="10"/>
      <c r="H37" s="140"/>
      <c r="I37" s="110"/>
      <c r="J37" s="2"/>
    </row>
    <row r="38" spans="1:10" ht="15.75" x14ac:dyDescent="0.25">
      <c r="A38" s="178" t="s">
        <v>100</v>
      </c>
      <c r="B38" s="179"/>
      <c r="C38" s="10"/>
      <c r="D38" s="10"/>
      <c r="E38" s="10"/>
      <c r="F38" s="75"/>
      <c r="G38" s="10"/>
      <c r="H38" s="140"/>
      <c r="I38" s="110"/>
      <c r="J38" s="2"/>
    </row>
    <row r="39" spans="1:10" ht="15.75" x14ac:dyDescent="0.25">
      <c r="A39" s="158" t="s">
        <v>101</v>
      </c>
      <c r="B39" s="152"/>
      <c r="C39" s="6"/>
      <c r="D39" s="6"/>
      <c r="E39" s="6"/>
      <c r="F39" s="6"/>
      <c r="G39" s="6"/>
      <c r="H39" s="141"/>
      <c r="I39" s="111"/>
      <c r="J39" s="2"/>
    </row>
    <row r="40" spans="1:10" ht="15.75" x14ac:dyDescent="0.25">
      <c r="A40" s="158" t="s">
        <v>103</v>
      </c>
      <c r="B40" s="152"/>
      <c r="C40" s="6"/>
      <c r="D40" s="6"/>
      <c r="E40" s="6"/>
      <c r="F40" s="6"/>
      <c r="G40" s="6"/>
      <c r="H40" s="141"/>
      <c r="I40" s="111"/>
      <c r="J40" s="2"/>
    </row>
    <row r="41" spans="1:10" ht="15.75" x14ac:dyDescent="0.25">
      <c r="A41" s="158" t="s">
        <v>105</v>
      </c>
      <c r="B41" s="152"/>
      <c r="C41" s="6"/>
      <c r="D41" s="121"/>
      <c r="E41" s="6"/>
      <c r="F41" s="6"/>
      <c r="G41" s="6"/>
      <c r="H41" s="141"/>
      <c r="I41" s="111"/>
    </row>
    <row r="42" spans="1:10" ht="15.75" x14ac:dyDescent="0.25">
      <c r="A42" s="158" t="s">
        <v>107</v>
      </c>
      <c r="B42" s="152"/>
      <c r="C42" s="6"/>
      <c r="D42" s="121"/>
      <c r="E42" s="6"/>
      <c r="F42" s="6"/>
      <c r="G42" s="6"/>
      <c r="H42" s="141"/>
      <c r="I42" s="111"/>
    </row>
    <row r="43" spans="1:10" ht="15.75" x14ac:dyDescent="0.25">
      <c r="A43" s="158" t="s">
        <v>108</v>
      </c>
      <c r="B43" s="152"/>
      <c r="C43" s="6"/>
      <c r="D43" s="121"/>
      <c r="E43" s="6"/>
      <c r="F43" s="6"/>
      <c r="G43" s="6"/>
      <c r="H43" s="141"/>
      <c r="I43" s="111"/>
    </row>
    <row r="44" spans="1:10" ht="15.75" x14ac:dyDescent="0.25">
      <c r="A44" s="158" t="s">
        <v>110</v>
      </c>
      <c r="B44" s="152"/>
      <c r="C44" s="6"/>
      <c r="D44" s="6"/>
      <c r="E44" s="6"/>
      <c r="F44" s="6"/>
      <c r="G44" s="6"/>
      <c r="H44" s="141"/>
      <c r="I44" s="111"/>
    </row>
    <row r="45" spans="1:10" ht="15.75" x14ac:dyDescent="0.25">
      <c r="A45" s="158" t="s">
        <v>112</v>
      </c>
      <c r="B45" s="154"/>
      <c r="C45" s="6"/>
      <c r="D45" s="6"/>
      <c r="E45" s="6"/>
      <c r="F45" s="6"/>
      <c r="G45" s="6"/>
      <c r="H45" s="141"/>
      <c r="I45" s="111"/>
    </row>
    <row r="46" spans="1:10" ht="15.75" x14ac:dyDescent="0.25">
      <c r="A46" s="158" t="s">
        <v>113</v>
      </c>
      <c r="B46" s="152"/>
      <c r="C46" s="6"/>
      <c r="D46" s="6"/>
      <c r="E46" s="6"/>
      <c r="F46" s="6"/>
      <c r="G46" s="6"/>
      <c r="H46" s="141"/>
      <c r="I46" s="111"/>
    </row>
    <row r="47" spans="1:10" ht="15.75" x14ac:dyDescent="0.25">
      <c r="A47" s="158" t="s">
        <v>115</v>
      </c>
      <c r="B47" s="152"/>
      <c r="C47" s="6"/>
      <c r="D47" s="6"/>
      <c r="E47" s="6"/>
      <c r="F47" s="6"/>
      <c r="G47" s="6"/>
      <c r="H47" s="141"/>
      <c r="I47" s="111"/>
    </row>
    <row r="48" spans="1:10" ht="15.75" x14ac:dyDescent="0.25">
      <c r="A48" s="158" t="s">
        <v>116</v>
      </c>
      <c r="B48" s="152"/>
      <c r="C48" s="6"/>
      <c r="D48" s="6"/>
      <c r="E48" s="6"/>
      <c r="F48" s="6"/>
      <c r="G48" s="6"/>
      <c r="H48" s="141"/>
      <c r="I48" s="111"/>
    </row>
    <row r="49" spans="1:9" ht="15.75" x14ac:dyDescent="0.25">
      <c r="A49" s="158" t="s">
        <v>119</v>
      </c>
      <c r="B49" s="152"/>
      <c r="C49" s="6"/>
      <c r="D49" s="6"/>
      <c r="E49" s="6"/>
      <c r="F49" s="6"/>
      <c r="G49" s="6"/>
      <c r="H49" s="141"/>
      <c r="I49" s="111"/>
    </row>
    <row r="50" spans="1:9" ht="15.75" x14ac:dyDescent="0.25">
      <c r="A50" s="158"/>
      <c r="B50" s="152"/>
      <c r="C50" s="6"/>
      <c r="D50" s="6"/>
      <c r="E50" s="6"/>
      <c r="F50" s="6"/>
      <c r="G50" s="6"/>
      <c r="H50" s="141"/>
      <c r="I50" s="111"/>
    </row>
    <row r="51" spans="1:9" ht="15.75" x14ac:dyDescent="0.25">
      <c r="A51" s="158"/>
      <c r="B51" s="152"/>
      <c r="C51" s="6"/>
      <c r="D51" s="6"/>
      <c r="E51" s="6"/>
      <c r="F51" s="6"/>
      <c r="G51" s="6"/>
      <c r="H51" s="141"/>
      <c r="I51" s="111"/>
    </row>
    <row r="52" spans="1:9" ht="15.75" x14ac:dyDescent="0.25">
      <c r="A52" s="158"/>
      <c r="B52" s="152"/>
      <c r="C52" s="6"/>
      <c r="D52" s="6"/>
      <c r="E52" s="6"/>
      <c r="F52" s="6"/>
      <c r="G52" s="6"/>
      <c r="H52" s="141"/>
      <c r="I52" s="111"/>
    </row>
    <row r="53" spans="1:9" ht="15.75" x14ac:dyDescent="0.25">
      <c r="A53" s="159"/>
      <c r="B53" s="155"/>
      <c r="C53" s="20"/>
      <c r="D53" s="20"/>
      <c r="E53" s="20"/>
      <c r="F53" s="20"/>
      <c r="G53" s="20"/>
      <c r="H53" s="142"/>
      <c r="I53" s="111"/>
    </row>
    <row r="54" spans="1:9" ht="15.75" x14ac:dyDescent="0.25">
      <c r="A54" s="158"/>
      <c r="B54" s="152"/>
      <c r="C54" s="6"/>
      <c r="D54" s="6"/>
      <c r="E54" s="6"/>
      <c r="F54" s="6"/>
      <c r="G54" s="6"/>
      <c r="H54" s="141"/>
      <c r="I54" s="114"/>
    </row>
    <row r="55" spans="1:9" ht="15.75" x14ac:dyDescent="0.25">
      <c r="A55" s="158"/>
      <c r="B55" s="152"/>
      <c r="C55" s="6"/>
      <c r="D55" s="6"/>
      <c r="E55" s="6"/>
      <c r="F55" s="6"/>
      <c r="G55" s="6"/>
      <c r="H55" s="141"/>
      <c r="I55" s="115"/>
    </row>
    <row r="56" spans="1:9" ht="15.75" x14ac:dyDescent="0.25">
      <c r="A56" s="158"/>
      <c r="B56" s="152"/>
      <c r="C56" s="6"/>
      <c r="D56" s="6"/>
      <c r="E56" s="6"/>
      <c r="F56" s="6"/>
      <c r="G56" s="6"/>
      <c r="H56" s="141"/>
      <c r="I56" s="115"/>
    </row>
    <row r="57" spans="1:9" ht="15.75" x14ac:dyDescent="0.25">
      <c r="A57" s="158"/>
      <c r="B57" s="152"/>
      <c r="C57" s="6"/>
      <c r="D57" s="6"/>
      <c r="E57" s="6"/>
      <c r="F57" s="6"/>
      <c r="G57" s="6"/>
      <c r="H57" s="141"/>
      <c r="I57" s="115"/>
    </row>
    <row r="58" spans="1:9" ht="15.75" x14ac:dyDescent="0.25">
      <c r="A58" s="158"/>
      <c r="B58" s="152"/>
      <c r="C58" s="6"/>
      <c r="D58" s="6"/>
      <c r="E58" s="6"/>
      <c r="F58" s="6"/>
      <c r="G58" s="6"/>
      <c r="H58" s="141"/>
      <c r="I58" s="115"/>
    </row>
    <row r="59" spans="1:9" ht="15.75" x14ac:dyDescent="0.25">
      <c r="A59" s="158"/>
      <c r="B59" s="152"/>
      <c r="C59" s="6"/>
      <c r="D59" s="6"/>
      <c r="E59" s="6"/>
      <c r="F59" s="6"/>
      <c r="G59" s="6"/>
      <c r="H59" s="141"/>
      <c r="I59" s="115"/>
    </row>
    <row r="60" spans="1:9" ht="15.75" x14ac:dyDescent="0.25">
      <c r="A60" s="158"/>
      <c r="B60" s="152"/>
      <c r="C60" s="6"/>
      <c r="D60" s="6"/>
      <c r="E60" s="6"/>
      <c r="F60" s="6"/>
      <c r="G60" s="6"/>
      <c r="H60" s="141"/>
      <c r="I60" s="115"/>
    </row>
    <row r="61" spans="1:9" ht="15.75" customHeight="1" x14ac:dyDescent="0.25">
      <c r="A61" s="158"/>
      <c r="B61" s="152"/>
      <c r="C61" s="6"/>
      <c r="D61" s="6"/>
      <c r="E61" s="6"/>
      <c r="F61" s="6"/>
      <c r="G61" s="6"/>
      <c r="H61" s="141"/>
      <c r="I61" s="115"/>
    </row>
    <row r="62" spans="1:9" ht="16.5" thickBot="1" x14ac:dyDescent="0.3">
      <c r="A62" s="160"/>
      <c r="B62" s="156"/>
      <c r="C62" s="82" t="s">
        <v>681</v>
      </c>
      <c r="D62" s="82"/>
      <c r="E62" s="82"/>
      <c r="F62" s="82"/>
      <c r="G62" s="82"/>
      <c r="H62" s="108"/>
      <c r="I62" s="180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6.5" thickBot="1" x14ac:dyDescent="0.3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157" t="s">
        <v>164</v>
      </c>
      <c r="B67" s="151"/>
      <c r="C67" s="24"/>
      <c r="D67" s="24"/>
      <c r="E67" s="24"/>
      <c r="F67" s="24"/>
      <c r="G67" s="24"/>
      <c r="H67" s="143"/>
      <c r="I67" s="113"/>
    </row>
    <row r="68" spans="1:9" ht="15.75" customHeight="1" x14ac:dyDescent="0.25">
      <c r="A68" s="158" t="s">
        <v>168</v>
      </c>
      <c r="B68" s="152"/>
      <c r="C68" s="6"/>
      <c r="D68" s="6"/>
      <c r="E68" s="6"/>
      <c r="F68" s="6"/>
      <c r="G68" s="6"/>
      <c r="H68" s="141"/>
      <c r="I68" s="111"/>
    </row>
    <row r="69" spans="1:9" ht="15.75" customHeight="1" x14ac:dyDescent="0.25">
      <c r="A69" s="158" t="s">
        <v>171</v>
      </c>
      <c r="B69" s="152"/>
      <c r="C69" s="6"/>
      <c r="D69" s="6"/>
      <c r="E69" s="6"/>
      <c r="F69" s="6"/>
      <c r="G69" s="6"/>
      <c r="H69" s="141"/>
      <c r="I69" s="111"/>
    </row>
    <row r="70" spans="1:9" ht="15.75" customHeight="1" x14ac:dyDescent="0.25">
      <c r="A70" s="158" t="s">
        <v>360</v>
      </c>
      <c r="B70" s="152"/>
      <c r="C70" s="6"/>
      <c r="D70" s="6"/>
      <c r="E70" s="6"/>
      <c r="F70" s="6"/>
      <c r="G70" s="6"/>
      <c r="H70" s="141"/>
      <c r="I70" s="111"/>
    </row>
    <row r="71" spans="1:9" ht="15.75" customHeight="1" x14ac:dyDescent="0.25">
      <c r="A71" s="163" t="s">
        <v>282</v>
      </c>
      <c r="B71" s="161"/>
      <c r="C71" s="34"/>
      <c r="D71" s="34"/>
      <c r="E71" s="34"/>
      <c r="F71" s="34"/>
      <c r="G71" s="34"/>
      <c r="H71" s="144"/>
      <c r="I71" s="116"/>
    </row>
    <row r="72" spans="1:9" ht="15.75" customHeight="1" x14ac:dyDescent="0.25">
      <c r="A72" s="163" t="s">
        <v>285</v>
      </c>
      <c r="B72" s="161"/>
      <c r="C72" s="34"/>
      <c r="D72" s="34"/>
      <c r="E72" s="34"/>
      <c r="F72" s="34"/>
      <c r="G72" s="34"/>
      <c r="H72" s="144"/>
      <c r="I72" s="116"/>
    </row>
    <row r="73" spans="1:9" ht="15.75" customHeight="1" x14ac:dyDescent="0.25">
      <c r="A73" s="163" t="s">
        <v>288</v>
      </c>
      <c r="B73" s="161"/>
      <c r="C73" s="34"/>
      <c r="D73" s="34"/>
      <c r="E73" s="34"/>
      <c r="F73" s="34"/>
      <c r="G73" s="34"/>
      <c r="H73" s="144"/>
      <c r="I73" s="116"/>
    </row>
    <row r="74" spans="1:9" s="30" customFormat="1" ht="15.75" customHeight="1" x14ac:dyDescent="0.25">
      <c r="A74" s="163" t="s">
        <v>361</v>
      </c>
      <c r="B74" s="161"/>
      <c r="C74" s="34"/>
      <c r="D74" s="34"/>
      <c r="E74" s="34"/>
      <c r="F74" s="34"/>
      <c r="G74" s="34"/>
      <c r="H74" s="144"/>
      <c r="I74" s="116"/>
    </row>
    <row r="75" spans="1:9" s="30" customFormat="1" ht="15.75" customHeight="1" x14ac:dyDescent="0.25">
      <c r="A75" s="163" t="s">
        <v>362</v>
      </c>
      <c r="B75" s="161"/>
      <c r="C75" s="34"/>
      <c r="D75" s="34"/>
      <c r="E75" s="34"/>
      <c r="F75" s="34"/>
      <c r="G75" s="34"/>
      <c r="H75" s="144"/>
      <c r="I75" s="116"/>
    </row>
    <row r="76" spans="1:9" s="30" customFormat="1" ht="15.75" customHeight="1" x14ac:dyDescent="0.25">
      <c r="A76" s="163" t="s">
        <v>363</v>
      </c>
      <c r="B76" s="161"/>
      <c r="C76" s="34"/>
      <c r="D76" s="34"/>
      <c r="E76" s="34"/>
      <c r="F76" s="34"/>
      <c r="G76" s="34"/>
      <c r="H76" s="144"/>
      <c r="I76" s="116"/>
    </row>
    <row r="77" spans="1:9" s="30" customFormat="1" ht="15.75" customHeight="1" x14ac:dyDescent="0.25">
      <c r="A77" s="163" t="s">
        <v>365</v>
      </c>
      <c r="B77" s="161"/>
      <c r="C77" s="34"/>
      <c r="D77" s="34"/>
      <c r="E77" s="34"/>
      <c r="F77" s="34"/>
      <c r="G77" s="34"/>
      <c r="H77" s="144"/>
      <c r="I77" s="116"/>
    </row>
    <row r="78" spans="1:9" s="30" customFormat="1" ht="15.75" customHeight="1" x14ac:dyDescent="0.25">
      <c r="A78" s="163" t="s">
        <v>366</v>
      </c>
      <c r="B78" s="161"/>
      <c r="C78" s="34"/>
      <c r="D78" s="34"/>
      <c r="E78" s="34"/>
      <c r="F78" s="34"/>
      <c r="G78" s="34"/>
      <c r="H78" s="144"/>
      <c r="I78" s="116"/>
    </row>
    <row r="79" spans="1:9" s="30" customFormat="1" ht="15.75" customHeight="1" x14ac:dyDescent="0.25">
      <c r="A79" s="163"/>
      <c r="B79" s="161"/>
      <c r="C79" s="34"/>
      <c r="D79" s="34"/>
      <c r="E79" s="34"/>
      <c r="F79" s="34"/>
      <c r="G79" s="34"/>
      <c r="H79" s="144"/>
      <c r="I79" s="116"/>
    </row>
    <row r="80" spans="1:9" s="30" customFormat="1" ht="15.75" customHeight="1" x14ac:dyDescent="0.25">
      <c r="A80" s="163" t="s">
        <v>368</v>
      </c>
      <c r="B80" s="161"/>
      <c r="C80" s="34"/>
      <c r="D80" s="34"/>
      <c r="E80" s="34"/>
      <c r="F80" s="34"/>
      <c r="G80" s="34"/>
      <c r="H80" s="144"/>
      <c r="I80" s="116"/>
    </row>
    <row r="81" spans="1:10" s="30" customFormat="1" ht="15.75" customHeight="1" x14ac:dyDescent="0.25">
      <c r="A81" s="163" t="s">
        <v>370</v>
      </c>
      <c r="B81" s="161"/>
      <c r="C81" s="34"/>
      <c r="D81" s="34"/>
      <c r="E81" s="34"/>
      <c r="F81" s="34"/>
      <c r="G81" s="34"/>
      <c r="H81" s="144"/>
      <c r="I81" s="116"/>
    </row>
    <row r="82" spans="1:10" ht="15.75" customHeight="1" x14ac:dyDescent="0.25">
      <c r="A82" s="163" t="s">
        <v>373</v>
      </c>
      <c r="B82" s="161"/>
      <c r="C82" s="34"/>
      <c r="D82" s="34"/>
      <c r="E82" s="34"/>
      <c r="F82" s="34"/>
      <c r="G82" s="34"/>
      <c r="H82" s="144"/>
      <c r="I82" s="116"/>
    </row>
    <row r="83" spans="1:10" ht="15.75" customHeight="1" x14ac:dyDescent="0.25">
      <c r="A83" s="163" t="s">
        <v>466</v>
      </c>
      <c r="B83" s="161"/>
      <c r="C83" s="34"/>
      <c r="D83" s="34"/>
      <c r="E83" s="34"/>
      <c r="F83" s="34"/>
      <c r="G83" s="34"/>
      <c r="H83" s="144"/>
      <c r="I83" s="116"/>
    </row>
    <row r="84" spans="1:10" ht="15.75" customHeight="1" x14ac:dyDescent="0.25">
      <c r="A84" s="163" t="s">
        <v>376</v>
      </c>
      <c r="B84" s="161"/>
      <c r="C84" s="34"/>
      <c r="D84" s="34"/>
      <c r="E84" s="34"/>
      <c r="F84" s="34"/>
      <c r="G84" s="34"/>
      <c r="H84" s="144"/>
      <c r="I84" s="116"/>
    </row>
    <row r="85" spans="1:10" ht="15.75" customHeight="1" x14ac:dyDescent="0.25">
      <c r="A85" s="163" t="s">
        <v>378</v>
      </c>
      <c r="B85" s="161"/>
      <c r="C85" s="34"/>
      <c r="D85" s="34"/>
      <c r="E85" s="34"/>
      <c r="F85" s="34"/>
      <c r="G85" s="34"/>
      <c r="H85" s="144"/>
      <c r="I85" s="116"/>
    </row>
    <row r="86" spans="1:10" ht="15.75" customHeight="1" x14ac:dyDescent="0.25">
      <c r="A86" s="163" t="s">
        <v>381</v>
      </c>
      <c r="B86" s="161"/>
      <c r="C86" s="34"/>
      <c r="D86" s="34"/>
      <c r="E86" s="34"/>
      <c r="F86" s="34"/>
      <c r="G86" s="34"/>
      <c r="H86" s="144"/>
      <c r="I86" s="116"/>
    </row>
    <row r="87" spans="1:10" ht="15.75" customHeight="1" x14ac:dyDescent="0.25">
      <c r="A87" s="163" t="s">
        <v>383</v>
      </c>
      <c r="B87" s="161"/>
      <c r="C87" s="34"/>
      <c r="D87" s="34"/>
      <c r="E87" s="34"/>
      <c r="F87" s="34"/>
      <c r="G87" s="34"/>
      <c r="H87" s="144"/>
      <c r="I87" s="116"/>
    </row>
    <row r="88" spans="1:10" ht="15.75" customHeight="1" x14ac:dyDescent="0.25">
      <c r="A88" s="163" t="s">
        <v>384</v>
      </c>
      <c r="B88" s="161"/>
      <c r="C88" s="34"/>
      <c r="D88" s="34"/>
      <c r="E88" s="34"/>
      <c r="F88" s="34"/>
      <c r="G88" s="34"/>
      <c r="H88" s="144"/>
      <c r="I88" s="116"/>
    </row>
    <row r="89" spans="1:10" ht="15.75" customHeight="1" x14ac:dyDescent="0.25">
      <c r="A89" s="163" t="s">
        <v>387</v>
      </c>
      <c r="B89" s="161"/>
      <c r="C89" s="34"/>
      <c r="D89" s="34"/>
      <c r="E89" s="34"/>
      <c r="F89" s="34"/>
      <c r="G89" s="34"/>
      <c r="H89" s="144"/>
      <c r="I89" s="116"/>
      <c r="J89" s="138"/>
    </row>
    <row r="90" spans="1:10" ht="15.75" customHeight="1" x14ac:dyDescent="0.25">
      <c r="A90" s="163" t="s">
        <v>388</v>
      </c>
      <c r="B90" s="161"/>
      <c r="C90" s="34"/>
      <c r="D90" s="34"/>
      <c r="E90" s="34"/>
      <c r="F90" s="34"/>
      <c r="G90" s="34"/>
      <c r="H90" s="144"/>
      <c r="I90" s="116"/>
    </row>
    <row r="91" spans="1:10" ht="15.75" customHeight="1" x14ac:dyDescent="0.25">
      <c r="A91" s="163" t="s">
        <v>390</v>
      </c>
      <c r="B91" s="161"/>
      <c r="C91" s="34"/>
      <c r="D91" s="34"/>
      <c r="E91" s="34"/>
      <c r="F91" s="34"/>
      <c r="G91" s="34"/>
      <c r="H91" s="144"/>
      <c r="I91" s="116"/>
    </row>
    <row r="92" spans="1:10" ht="15.75" customHeight="1" x14ac:dyDescent="0.25">
      <c r="A92" s="163" t="s">
        <v>479</v>
      </c>
      <c r="B92" s="161"/>
      <c r="C92" s="34"/>
      <c r="D92" s="34"/>
      <c r="E92" s="34"/>
      <c r="F92" s="34"/>
      <c r="G92" s="34"/>
      <c r="H92" s="144"/>
      <c r="I92" s="116"/>
    </row>
    <row r="93" spans="1:10" ht="15.75" customHeight="1" x14ac:dyDescent="0.25">
      <c r="A93" s="163" t="s">
        <v>481</v>
      </c>
      <c r="B93" s="161"/>
      <c r="C93" s="34"/>
      <c r="D93" s="34"/>
      <c r="E93" s="34"/>
      <c r="F93" s="34"/>
      <c r="G93" s="34"/>
      <c r="H93" s="144"/>
      <c r="I93" s="116"/>
    </row>
    <row r="94" spans="1:10" ht="15.75" customHeight="1" x14ac:dyDescent="0.25">
      <c r="A94" s="163" t="s">
        <v>484</v>
      </c>
      <c r="B94" s="161"/>
      <c r="C94" s="34"/>
      <c r="D94" s="34"/>
      <c r="E94" s="34"/>
      <c r="F94" s="34"/>
      <c r="G94" s="34"/>
      <c r="H94" s="144"/>
      <c r="I94" s="116"/>
    </row>
    <row r="95" spans="1:10" ht="15.75" customHeight="1" thickBot="1" x14ac:dyDescent="0.3">
      <c r="A95" s="164"/>
      <c r="B95" s="162"/>
      <c r="C95" s="118"/>
      <c r="D95" s="118"/>
      <c r="E95" s="118"/>
      <c r="F95" s="118"/>
      <c r="G95" s="118"/>
      <c r="H95" s="145">
        <f>SUM(H67:H94)</f>
        <v>0</v>
      </c>
      <c r="I95" s="119">
        <f>SUM(I67:I94)</f>
        <v>0</v>
      </c>
    </row>
    <row r="96" spans="1:10" x14ac:dyDescent="0.2">
      <c r="I96" s="139"/>
    </row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"/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167"/>
      <c r="I114" s="167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J139"/>
  <sheetViews>
    <sheetView zoomScale="85" workbookViewId="0">
      <selection activeCell="V16" sqref="V16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8.75" x14ac:dyDescent="0.3">
      <c r="A3" s="2"/>
      <c r="B3" s="2"/>
      <c r="C3" s="2"/>
      <c r="D3" s="2"/>
      <c r="E3" s="2" t="s">
        <v>682</v>
      </c>
      <c r="F3" s="2"/>
      <c r="G3" s="2"/>
      <c r="H3" s="181">
        <v>2011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17000</v>
      </c>
      <c r="E4" s="207">
        <v>5330</v>
      </c>
      <c r="F4" s="16"/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12000</v>
      </c>
      <c r="E5" s="77">
        <v>3950</v>
      </c>
      <c r="F5" s="77"/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4500</v>
      </c>
      <c r="E6" s="77">
        <v>996</v>
      </c>
      <c r="F6" s="77"/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500</v>
      </c>
      <c r="E7" s="77">
        <v>384</v>
      </c>
      <c r="F7" s="77"/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184" t="s">
        <v>22</v>
      </c>
      <c r="B9" s="185" t="s">
        <v>683</v>
      </c>
      <c r="C9" s="186" t="s">
        <v>359</v>
      </c>
      <c r="D9" s="186" t="s">
        <v>25</v>
      </c>
      <c r="E9" s="186" t="s">
        <v>669</v>
      </c>
      <c r="F9" s="186">
        <v>6</v>
      </c>
      <c r="G9" s="186" t="s">
        <v>329</v>
      </c>
      <c r="H9" s="205">
        <v>400</v>
      </c>
      <c r="I9" s="206">
        <v>146</v>
      </c>
      <c r="J9" s="15"/>
    </row>
    <row r="10" spans="1:10" ht="15.75" x14ac:dyDescent="0.25">
      <c r="A10" s="202" t="s">
        <v>28</v>
      </c>
      <c r="B10" s="41" t="s">
        <v>683</v>
      </c>
      <c r="C10" s="99" t="s">
        <v>676</v>
      </c>
      <c r="D10" s="99" t="s">
        <v>323</v>
      </c>
      <c r="E10" s="99" t="s">
        <v>669</v>
      </c>
      <c r="F10" s="99">
        <v>6</v>
      </c>
      <c r="G10" s="99" t="s">
        <v>329</v>
      </c>
      <c r="H10" s="203">
        <v>400</v>
      </c>
      <c r="I10" s="204">
        <v>150</v>
      </c>
      <c r="J10" s="15"/>
    </row>
    <row r="11" spans="1:10" ht="15.75" x14ac:dyDescent="0.25">
      <c r="A11" s="26" t="s">
        <v>32</v>
      </c>
      <c r="B11" s="9" t="s">
        <v>217</v>
      </c>
      <c r="C11" s="10" t="s">
        <v>93</v>
      </c>
      <c r="D11" s="10" t="s">
        <v>323</v>
      </c>
      <c r="E11" s="10" t="s">
        <v>684</v>
      </c>
      <c r="F11" s="10">
        <v>8</v>
      </c>
      <c r="G11" s="10" t="s">
        <v>329</v>
      </c>
      <c r="H11" s="140"/>
      <c r="I11" s="110">
        <v>159</v>
      </c>
      <c r="J11" s="2"/>
    </row>
    <row r="12" spans="1:10" ht="15.75" x14ac:dyDescent="0.25">
      <c r="A12" s="26" t="s">
        <v>35</v>
      </c>
      <c r="B12" s="29" t="s">
        <v>217</v>
      </c>
      <c r="C12" s="6" t="s">
        <v>609</v>
      </c>
      <c r="D12" s="6" t="s">
        <v>323</v>
      </c>
      <c r="E12" s="6" t="s">
        <v>684</v>
      </c>
      <c r="F12" s="6">
        <v>8</v>
      </c>
      <c r="G12" s="10" t="s">
        <v>329</v>
      </c>
      <c r="H12" s="141"/>
      <c r="I12" s="111">
        <v>159</v>
      </c>
      <c r="J12" s="2"/>
    </row>
    <row r="13" spans="1:10" ht="15.75" x14ac:dyDescent="0.25">
      <c r="A13" s="26" t="s">
        <v>38</v>
      </c>
      <c r="B13" s="18" t="s">
        <v>591</v>
      </c>
      <c r="C13" s="6" t="s">
        <v>493</v>
      </c>
      <c r="D13" s="6" t="s">
        <v>323</v>
      </c>
      <c r="E13" s="6" t="s">
        <v>685</v>
      </c>
      <c r="F13" s="6">
        <v>2</v>
      </c>
      <c r="G13" s="10" t="s">
        <v>267</v>
      </c>
      <c r="H13" s="141"/>
      <c r="I13" s="111">
        <v>52</v>
      </c>
      <c r="J13" s="2"/>
    </row>
    <row r="14" spans="1:10" ht="15.75" x14ac:dyDescent="0.25">
      <c r="A14" s="26" t="s">
        <v>41</v>
      </c>
      <c r="B14" s="18" t="s">
        <v>686</v>
      </c>
      <c r="C14" s="6" t="s">
        <v>54</v>
      </c>
      <c r="D14" s="6" t="s">
        <v>323</v>
      </c>
      <c r="E14" s="6" t="s">
        <v>687</v>
      </c>
      <c r="F14" s="6">
        <v>6</v>
      </c>
      <c r="G14" s="10" t="s">
        <v>329</v>
      </c>
      <c r="H14" s="141"/>
      <c r="I14" s="111">
        <v>171</v>
      </c>
      <c r="J14" s="2"/>
    </row>
    <row r="15" spans="1:10" ht="15.75" x14ac:dyDescent="0.25">
      <c r="A15" s="26" t="s">
        <v>45</v>
      </c>
      <c r="B15" s="18" t="s">
        <v>688</v>
      </c>
      <c r="C15" s="6" t="s">
        <v>64</v>
      </c>
      <c r="D15" s="6" t="s">
        <v>323</v>
      </c>
      <c r="E15" s="6" t="s">
        <v>687</v>
      </c>
      <c r="F15" s="6">
        <v>6</v>
      </c>
      <c r="G15" s="10" t="s">
        <v>329</v>
      </c>
      <c r="H15" s="141"/>
      <c r="I15" s="111">
        <v>159</v>
      </c>
      <c r="J15" s="2"/>
    </row>
    <row r="16" spans="1:10" ht="15.75" x14ac:dyDescent="0.25">
      <c r="A16" s="26" t="s">
        <v>48</v>
      </c>
      <c r="B16" s="18" t="s">
        <v>689</v>
      </c>
      <c r="C16" s="6" t="s">
        <v>690</v>
      </c>
      <c r="D16" s="6"/>
      <c r="E16" s="6" t="s">
        <v>691</v>
      </c>
      <c r="F16" s="6">
        <v>4</v>
      </c>
      <c r="G16" s="10" t="s">
        <v>692</v>
      </c>
      <c r="H16" s="141">
        <v>3150</v>
      </c>
      <c r="I16" s="111"/>
      <c r="J16" s="2"/>
    </row>
    <row r="17" spans="1:10" ht="15.75" x14ac:dyDescent="0.25">
      <c r="A17" s="26" t="s">
        <v>51</v>
      </c>
      <c r="B17" s="18"/>
      <c r="C17" s="6"/>
      <c r="D17" s="6"/>
      <c r="E17" s="6"/>
      <c r="F17" s="6"/>
      <c r="G17" s="10"/>
      <c r="H17" s="141"/>
      <c r="I17" s="111"/>
      <c r="J17" s="2"/>
    </row>
    <row r="18" spans="1:10" ht="15.75" x14ac:dyDescent="0.25">
      <c r="A18" s="26" t="s">
        <v>52</v>
      </c>
      <c r="B18" s="18"/>
      <c r="C18" s="6"/>
      <c r="D18" s="6"/>
      <c r="E18" s="6"/>
      <c r="F18" s="6"/>
      <c r="G18" s="10"/>
      <c r="H18" s="141"/>
      <c r="I18" s="111"/>
      <c r="J18" s="2"/>
    </row>
    <row r="19" spans="1:10" ht="15.75" x14ac:dyDescent="0.25">
      <c r="A19" s="26" t="s">
        <v>58</v>
      </c>
      <c r="B19" s="18"/>
      <c r="C19" s="6"/>
      <c r="D19" s="6"/>
      <c r="E19" s="6"/>
      <c r="F19" s="6"/>
      <c r="G19" s="10"/>
      <c r="H19" s="141"/>
      <c r="I19" s="111"/>
      <c r="J19" s="2"/>
    </row>
    <row r="20" spans="1:10" ht="15.75" x14ac:dyDescent="0.25">
      <c r="A20" s="26" t="s">
        <v>62</v>
      </c>
      <c r="B20" s="18"/>
      <c r="C20" s="6"/>
      <c r="D20" s="6"/>
      <c r="E20" s="6"/>
      <c r="F20" s="6"/>
      <c r="G20" s="10"/>
      <c r="H20" s="141"/>
      <c r="I20" s="111"/>
      <c r="J20" s="2"/>
    </row>
    <row r="21" spans="1:10" ht="15.75" x14ac:dyDescent="0.25">
      <c r="A21" s="26" t="s">
        <v>67</v>
      </c>
      <c r="B21" s="18"/>
      <c r="C21" s="6"/>
      <c r="D21" s="6"/>
      <c r="E21" s="6"/>
      <c r="F21" s="6"/>
      <c r="G21" s="10"/>
      <c r="H21" s="141"/>
      <c r="I21" s="111"/>
      <c r="J21" s="2"/>
    </row>
    <row r="22" spans="1:10" ht="15.75" x14ac:dyDescent="0.25">
      <c r="A22" s="26" t="s">
        <v>69</v>
      </c>
      <c r="B22" s="18"/>
      <c r="C22" s="6"/>
      <c r="D22" s="6"/>
      <c r="E22" s="6"/>
      <c r="F22" s="6"/>
      <c r="G22" s="6"/>
      <c r="H22" s="141"/>
      <c r="I22" s="111"/>
      <c r="J22" s="2"/>
    </row>
    <row r="23" spans="1:10" ht="15.75" x14ac:dyDescent="0.25">
      <c r="A23" s="26" t="s">
        <v>72</v>
      </c>
      <c r="B23" s="18"/>
      <c r="C23" s="6"/>
      <c r="D23" s="6"/>
      <c r="E23" s="6"/>
      <c r="F23" s="6"/>
      <c r="G23" s="6"/>
      <c r="H23" s="141"/>
      <c r="I23" s="111"/>
      <c r="J23" s="2"/>
    </row>
    <row r="24" spans="1:10" ht="15.75" x14ac:dyDescent="0.25">
      <c r="A24" s="26" t="s">
        <v>75</v>
      </c>
      <c r="B24" s="18"/>
      <c r="C24" s="6"/>
      <c r="D24" s="6"/>
      <c r="E24" s="6"/>
      <c r="F24" s="6"/>
      <c r="G24" s="6"/>
      <c r="H24" s="141"/>
      <c r="I24" s="111"/>
      <c r="J24" s="2"/>
    </row>
    <row r="25" spans="1:10" ht="15.75" x14ac:dyDescent="0.25">
      <c r="A25" s="26" t="s">
        <v>77</v>
      </c>
      <c r="B25" s="18"/>
      <c r="C25" s="6"/>
      <c r="D25" s="6"/>
      <c r="E25" s="6"/>
      <c r="F25" s="6"/>
      <c r="G25" s="6"/>
      <c r="H25" s="141"/>
      <c r="I25" s="111"/>
      <c r="J25" s="2"/>
    </row>
    <row r="26" spans="1:10" ht="15.75" x14ac:dyDescent="0.25">
      <c r="A26" s="26" t="s">
        <v>80</v>
      </c>
      <c r="B26" s="29"/>
      <c r="C26" s="6"/>
      <c r="D26" s="6"/>
      <c r="E26" s="6"/>
      <c r="F26" s="6"/>
      <c r="G26" s="6"/>
      <c r="H26" s="141"/>
      <c r="I26" s="111"/>
      <c r="J26" s="2"/>
    </row>
    <row r="27" spans="1:10" ht="15.75" x14ac:dyDescent="0.25">
      <c r="A27" s="26" t="s">
        <v>82</v>
      </c>
      <c r="B27" s="18"/>
      <c r="C27" s="6"/>
      <c r="D27" s="6"/>
      <c r="E27" s="6"/>
      <c r="F27" s="6"/>
      <c r="G27" s="6"/>
      <c r="H27" s="141"/>
      <c r="I27" s="111"/>
      <c r="J27" s="2"/>
    </row>
    <row r="28" spans="1:10" ht="15.75" x14ac:dyDescent="0.25">
      <c r="A28" s="27" t="s">
        <v>85</v>
      </c>
      <c r="B28" s="19"/>
      <c r="C28" s="20"/>
      <c r="D28" s="20"/>
      <c r="E28" s="20"/>
      <c r="F28" s="20"/>
      <c r="G28" s="20"/>
      <c r="H28" s="142"/>
      <c r="I28" s="112"/>
      <c r="J28" s="2"/>
    </row>
    <row r="29" spans="1:10" ht="15.75" x14ac:dyDescent="0.25">
      <c r="A29" s="28" t="s">
        <v>88</v>
      </c>
      <c r="B29" s="18"/>
      <c r="C29" s="6"/>
      <c r="D29" s="6"/>
      <c r="E29" s="6"/>
      <c r="F29" s="6"/>
      <c r="G29" s="6"/>
      <c r="H29" s="141"/>
      <c r="I29" s="111"/>
      <c r="J29" s="2"/>
    </row>
    <row r="30" spans="1:10" ht="15.75" x14ac:dyDescent="0.25">
      <c r="A30" s="158" t="s">
        <v>91</v>
      </c>
      <c r="B30" s="19"/>
      <c r="C30" s="20"/>
      <c r="D30" s="20"/>
      <c r="E30" s="20"/>
      <c r="F30" s="20"/>
      <c r="G30" s="20"/>
      <c r="H30" s="141"/>
      <c r="I30" s="112"/>
      <c r="J30" s="2"/>
    </row>
    <row r="31" spans="1:10" ht="16.5" thickBot="1" x14ac:dyDescent="0.3">
      <c r="A31" s="177"/>
      <c r="B31" s="17"/>
      <c r="C31" s="22" t="s">
        <v>693</v>
      </c>
      <c r="D31" s="22"/>
      <c r="E31" s="22"/>
      <c r="F31" s="22"/>
      <c r="G31" s="22"/>
      <c r="H31" s="208">
        <f>SUM(H9:H30)</f>
        <v>3950</v>
      </c>
      <c r="I31" s="209">
        <f>SUM(I9:I30)</f>
        <v>996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77"/>
      <c r="I32" s="77"/>
      <c r="J32" s="2"/>
    </row>
    <row r="33" spans="1:10" ht="15.75" x14ac:dyDescent="0.25">
      <c r="A33" s="2"/>
      <c r="B33" s="2"/>
      <c r="C33" s="2"/>
      <c r="D33" s="2"/>
      <c r="E33" s="2"/>
      <c r="F33" s="2"/>
      <c r="G33" s="2"/>
      <c r="H33" s="77"/>
      <c r="I33" s="77"/>
      <c r="J33" s="2"/>
    </row>
    <row r="34" spans="1:10" ht="15.75" x14ac:dyDescent="0.25">
      <c r="A34" s="2"/>
      <c r="B34" s="2"/>
      <c r="C34" s="2"/>
      <c r="D34" s="2"/>
      <c r="E34" s="2"/>
      <c r="F34" s="2"/>
      <c r="G34" s="2"/>
      <c r="H34" s="77"/>
      <c r="I34" s="77"/>
      <c r="J34" s="2"/>
    </row>
    <row r="35" spans="1:10" ht="15.75" x14ac:dyDescent="0.25">
      <c r="A35" s="2"/>
      <c r="B35" s="2"/>
      <c r="C35" s="2"/>
      <c r="D35" s="2"/>
      <c r="E35" s="2"/>
      <c r="F35" s="2"/>
      <c r="G35" s="2"/>
      <c r="H35" s="77"/>
      <c r="I35" s="77"/>
      <c r="J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77"/>
      <c r="I36" s="77"/>
      <c r="J36" s="2"/>
    </row>
    <row r="37" spans="1:10" ht="15.75" x14ac:dyDescent="0.25">
      <c r="A37" s="2"/>
      <c r="B37" s="2"/>
      <c r="C37" s="2"/>
      <c r="D37" s="2"/>
      <c r="E37" s="90"/>
      <c r="F37" s="2"/>
      <c r="G37" s="2"/>
      <c r="H37" s="2"/>
      <c r="I37" s="2"/>
      <c r="J37" s="2"/>
    </row>
    <row r="38" spans="1:10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6.5" thickBo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ht="15.75" x14ac:dyDescent="0.25">
      <c r="A40" s="157" t="s">
        <v>91</v>
      </c>
      <c r="B40" s="151"/>
      <c r="C40" s="24"/>
      <c r="D40" s="24"/>
      <c r="E40" s="24"/>
      <c r="F40" s="24"/>
      <c r="G40" s="24"/>
      <c r="H40" s="143"/>
      <c r="I40" s="113"/>
      <c r="J40" s="2"/>
    </row>
    <row r="41" spans="1:10" ht="15.75" x14ac:dyDescent="0.25">
      <c r="A41" s="178" t="s">
        <v>97</v>
      </c>
      <c r="B41" s="179"/>
      <c r="C41" s="10"/>
      <c r="D41" s="10"/>
      <c r="E41" s="10"/>
      <c r="F41" s="75"/>
      <c r="G41" s="10"/>
      <c r="H41" s="140"/>
      <c r="I41" s="110"/>
      <c r="J41" s="2"/>
    </row>
    <row r="42" spans="1:10" ht="15.75" x14ac:dyDescent="0.25">
      <c r="A42" s="178" t="s">
        <v>100</v>
      </c>
      <c r="B42" s="179"/>
      <c r="C42" s="10"/>
      <c r="D42" s="10"/>
      <c r="E42" s="10"/>
      <c r="F42" s="75"/>
      <c r="G42" s="10"/>
      <c r="H42" s="140"/>
      <c r="I42" s="110"/>
      <c r="J42" s="2"/>
    </row>
    <row r="43" spans="1:10" ht="15.75" x14ac:dyDescent="0.25">
      <c r="A43" s="158" t="s">
        <v>101</v>
      </c>
      <c r="B43" s="152"/>
      <c r="C43" s="6"/>
      <c r="D43" s="6"/>
      <c r="E43" s="6"/>
      <c r="F43" s="6"/>
      <c r="G43" s="6"/>
      <c r="H43" s="141"/>
      <c r="I43" s="111"/>
      <c r="J43" s="2"/>
    </row>
    <row r="44" spans="1:10" ht="15.75" x14ac:dyDescent="0.25">
      <c r="A44" s="158" t="s">
        <v>103</v>
      </c>
      <c r="B44" s="152"/>
      <c r="C44" s="6"/>
      <c r="D44" s="6"/>
      <c r="E44" s="6"/>
      <c r="F44" s="6"/>
      <c r="G44" s="6"/>
      <c r="H44" s="141"/>
      <c r="I44" s="111"/>
      <c r="J44" s="2"/>
    </row>
    <row r="45" spans="1:10" ht="15.75" x14ac:dyDescent="0.25">
      <c r="A45" s="158" t="s">
        <v>105</v>
      </c>
      <c r="B45" s="152"/>
      <c r="C45" s="6"/>
      <c r="D45" s="121"/>
      <c r="E45" s="6"/>
      <c r="F45" s="6"/>
      <c r="G45" s="6"/>
      <c r="H45" s="141"/>
      <c r="I45" s="111"/>
    </row>
    <row r="46" spans="1:10" ht="15.75" x14ac:dyDescent="0.25">
      <c r="A46" s="158" t="s">
        <v>107</v>
      </c>
      <c r="B46" s="152"/>
      <c r="C46" s="6"/>
      <c r="D46" s="121"/>
      <c r="E46" s="6"/>
      <c r="F46" s="6"/>
      <c r="G46" s="6"/>
      <c r="H46" s="141"/>
      <c r="I46" s="111"/>
    </row>
    <row r="47" spans="1:10" ht="15.75" x14ac:dyDescent="0.25">
      <c r="A47" s="158" t="s">
        <v>108</v>
      </c>
      <c r="B47" s="152"/>
      <c r="C47" s="6"/>
      <c r="D47" s="121"/>
      <c r="E47" s="6"/>
      <c r="F47" s="6"/>
      <c r="G47" s="6"/>
      <c r="H47" s="141"/>
      <c r="I47" s="111"/>
    </row>
    <row r="48" spans="1:10" ht="15.75" x14ac:dyDescent="0.25">
      <c r="A48" s="158" t="s">
        <v>110</v>
      </c>
      <c r="B48" s="152"/>
      <c r="C48" s="6"/>
      <c r="D48" s="6"/>
      <c r="E48" s="6"/>
      <c r="F48" s="6"/>
      <c r="G48" s="6"/>
      <c r="H48" s="141"/>
      <c r="I48" s="111"/>
    </row>
    <row r="49" spans="1:9" ht="15.75" x14ac:dyDescent="0.25">
      <c r="A49" s="158" t="s">
        <v>112</v>
      </c>
      <c r="B49" s="154"/>
      <c r="C49" s="6"/>
      <c r="D49" s="6"/>
      <c r="E49" s="6"/>
      <c r="F49" s="6"/>
      <c r="G49" s="6"/>
      <c r="H49" s="141"/>
      <c r="I49" s="111"/>
    </row>
    <row r="50" spans="1:9" ht="15.75" x14ac:dyDescent="0.25">
      <c r="A50" s="158" t="s">
        <v>113</v>
      </c>
      <c r="B50" s="152"/>
      <c r="C50" s="6"/>
      <c r="D50" s="6"/>
      <c r="E50" s="6"/>
      <c r="F50" s="6"/>
      <c r="G50" s="6"/>
      <c r="H50" s="141"/>
      <c r="I50" s="111"/>
    </row>
    <row r="51" spans="1:9" ht="15.75" x14ac:dyDescent="0.25">
      <c r="A51" s="158" t="s">
        <v>115</v>
      </c>
      <c r="B51" s="152"/>
      <c r="C51" s="6"/>
      <c r="D51" s="6"/>
      <c r="E51" s="6"/>
      <c r="F51" s="6"/>
      <c r="G51" s="6"/>
      <c r="H51" s="141"/>
      <c r="I51" s="111"/>
    </row>
    <row r="52" spans="1:9" ht="15.75" x14ac:dyDescent="0.25">
      <c r="A52" s="158" t="s">
        <v>116</v>
      </c>
      <c r="B52" s="152"/>
      <c r="C52" s="6"/>
      <c r="D52" s="6"/>
      <c r="E52" s="6"/>
      <c r="F52" s="6"/>
      <c r="G52" s="6"/>
      <c r="H52" s="141"/>
      <c r="I52" s="111"/>
    </row>
    <row r="53" spans="1:9" ht="15.75" x14ac:dyDescent="0.25">
      <c r="A53" s="158" t="s">
        <v>119</v>
      </c>
      <c r="B53" s="152"/>
      <c r="C53" s="6"/>
      <c r="D53" s="6"/>
      <c r="E53" s="6"/>
      <c r="F53" s="6"/>
      <c r="G53" s="6"/>
      <c r="H53" s="141"/>
      <c r="I53" s="111"/>
    </row>
    <row r="54" spans="1:9" ht="15.75" x14ac:dyDescent="0.25">
      <c r="A54" s="158"/>
      <c r="B54" s="152"/>
      <c r="C54" s="6"/>
      <c r="D54" s="6"/>
      <c r="E54" s="6"/>
      <c r="F54" s="6"/>
      <c r="G54" s="6"/>
      <c r="H54" s="141"/>
      <c r="I54" s="111"/>
    </row>
    <row r="55" spans="1:9" ht="15.75" x14ac:dyDescent="0.25">
      <c r="A55" s="158"/>
      <c r="B55" s="152"/>
      <c r="C55" s="6"/>
      <c r="D55" s="6"/>
      <c r="E55" s="6"/>
      <c r="F55" s="6"/>
      <c r="G55" s="6"/>
      <c r="H55" s="141"/>
      <c r="I55" s="111"/>
    </row>
    <row r="56" spans="1:9" ht="15.75" x14ac:dyDescent="0.25">
      <c r="A56" s="158"/>
      <c r="B56" s="152"/>
      <c r="C56" s="6"/>
      <c r="D56" s="6"/>
      <c r="E56" s="6"/>
      <c r="F56" s="6"/>
      <c r="G56" s="6"/>
      <c r="H56" s="141"/>
      <c r="I56" s="111"/>
    </row>
    <row r="57" spans="1:9" ht="15.75" x14ac:dyDescent="0.25">
      <c r="A57" s="159"/>
      <c r="B57" s="155"/>
      <c r="C57" s="20"/>
      <c r="D57" s="20"/>
      <c r="E57" s="20"/>
      <c r="F57" s="20"/>
      <c r="G57" s="20"/>
      <c r="H57" s="142"/>
      <c r="I57" s="111"/>
    </row>
    <row r="58" spans="1:9" ht="15.75" x14ac:dyDescent="0.25">
      <c r="A58" s="158"/>
      <c r="B58" s="152"/>
      <c r="C58" s="6"/>
      <c r="D58" s="6"/>
      <c r="E58" s="6"/>
      <c r="F58" s="6"/>
      <c r="G58" s="6"/>
      <c r="H58" s="141"/>
      <c r="I58" s="114"/>
    </row>
    <row r="59" spans="1:9" ht="15.75" x14ac:dyDescent="0.25">
      <c r="A59" s="158"/>
      <c r="B59" s="152"/>
      <c r="C59" s="6"/>
      <c r="D59" s="6"/>
      <c r="E59" s="6"/>
      <c r="F59" s="6"/>
      <c r="G59" s="6"/>
      <c r="H59" s="141"/>
      <c r="I59" s="115"/>
    </row>
    <row r="60" spans="1:9" ht="15.75" x14ac:dyDescent="0.25">
      <c r="A60" s="158"/>
      <c r="B60" s="152"/>
      <c r="C60" s="6"/>
      <c r="D60" s="6"/>
      <c r="E60" s="6"/>
      <c r="F60" s="6"/>
      <c r="G60" s="6"/>
      <c r="H60" s="141"/>
      <c r="I60" s="115"/>
    </row>
    <row r="61" spans="1:9" ht="15.75" x14ac:dyDescent="0.25">
      <c r="A61" s="158"/>
      <c r="B61" s="152"/>
      <c r="C61" s="6"/>
      <c r="D61" s="6"/>
      <c r="E61" s="6"/>
      <c r="F61" s="6"/>
      <c r="G61" s="6"/>
      <c r="H61" s="141"/>
      <c r="I61" s="115"/>
    </row>
    <row r="62" spans="1:9" ht="15.75" x14ac:dyDescent="0.25">
      <c r="A62" s="158"/>
      <c r="B62" s="152"/>
      <c r="C62" s="6"/>
      <c r="D62" s="6"/>
      <c r="E62" s="6"/>
      <c r="F62" s="6"/>
      <c r="G62" s="6"/>
      <c r="H62" s="141"/>
      <c r="I62" s="115"/>
    </row>
    <row r="63" spans="1:9" ht="15.75" x14ac:dyDescent="0.25">
      <c r="A63" s="158"/>
      <c r="B63" s="152"/>
      <c r="C63" s="6"/>
      <c r="D63" s="6"/>
      <c r="E63" s="6"/>
      <c r="F63" s="6"/>
      <c r="G63" s="6"/>
      <c r="H63" s="141"/>
      <c r="I63" s="115"/>
    </row>
    <row r="64" spans="1:9" ht="15.75" x14ac:dyDescent="0.25">
      <c r="A64" s="158"/>
      <c r="B64" s="152"/>
      <c r="C64" s="6"/>
      <c r="D64" s="6"/>
      <c r="E64" s="6"/>
      <c r="F64" s="6"/>
      <c r="G64" s="6"/>
      <c r="H64" s="141"/>
      <c r="I64" s="115"/>
    </row>
    <row r="65" spans="1:9" ht="15.75" customHeight="1" x14ac:dyDescent="0.25">
      <c r="A65" s="158"/>
      <c r="B65" s="152"/>
      <c r="C65" s="6"/>
      <c r="D65" s="6"/>
      <c r="E65" s="6"/>
      <c r="F65" s="6"/>
      <c r="G65" s="6"/>
      <c r="H65" s="141"/>
      <c r="I65" s="115"/>
    </row>
    <row r="66" spans="1:9" ht="16.5" thickBot="1" x14ac:dyDescent="0.3">
      <c r="A66" s="160"/>
      <c r="B66" s="156"/>
      <c r="C66" s="82" t="s">
        <v>694</v>
      </c>
      <c r="D66" s="82"/>
      <c r="E66" s="82"/>
      <c r="F66" s="82"/>
      <c r="G66" s="82"/>
      <c r="H66" s="108"/>
      <c r="I66" s="180"/>
    </row>
    <row r="67" spans="1:9" ht="15.75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ht="15.75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ht="15.75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ht="15.75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ht="15.75" customHeight="1" x14ac:dyDescent="0.25">
      <c r="A71" s="2"/>
      <c r="B71" s="2"/>
      <c r="C71" s="2"/>
      <c r="D71" s="2"/>
      <c r="E71" s="2"/>
      <c r="F71" s="2"/>
      <c r="G71" s="2"/>
      <c r="H71" s="77"/>
      <c r="I71" s="77"/>
    </row>
    <row r="72" spans="1:9" ht="15.75" customHeight="1" x14ac:dyDescent="0.25">
      <c r="A72" s="2"/>
      <c r="B72" s="2"/>
      <c r="C72" s="2"/>
      <c r="D72" s="2"/>
      <c r="E72" s="2"/>
      <c r="F72" s="2"/>
      <c r="G72" s="2"/>
      <c r="H72" s="77"/>
      <c r="I72" s="77"/>
    </row>
    <row r="73" spans="1:9" ht="15.75" customHeight="1" x14ac:dyDescent="0.25">
      <c r="A73" s="2"/>
      <c r="B73" s="2"/>
      <c r="C73" s="2"/>
      <c r="D73" s="2"/>
      <c r="E73" s="2"/>
      <c r="F73" s="2"/>
      <c r="G73" s="2"/>
      <c r="H73" s="77"/>
      <c r="I73" s="77"/>
    </row>
    <row r="74" spans="1:9" ht="15.75" customHeight="1" x14ac:dyDescent="0.25">
      <c r="A74" s="2"/>
      <c r="B74" s="2"/>
      <c r="C74" s="2"/>
      <c r="D74" s="2"/>
      <c r="E74" s="2"/>
      <c r="F74" s="2"/>
      <c r="G74" s="2"/>
      <c r="H74" s="77"/>
      <c r="I74" s="77"/>
    </row>
    <row r="75" spans="1:9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9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9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9" s="30" customFormat="1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9" s="30" customFormat="1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9" s="30" customFormat="1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</row>
    <row r="81" spans="1:10" s="30" customFormat="1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10" s="30" customFormat="1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10" s="30" customFormat="1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10" s="30" customFormat="1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10" s="30" customFormat="1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10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10" ht="15.75" customHeight="1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10" ht="15.75" customHeight="1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10" ht="15.75" customHeight="1" x14ac:dyDescent="0.25">
      <c r="A89" s="36"/>
      <c r="B89" s="36"/>
      <c r="C89" s="36"/>
      <c r="D89" s="36"/>
      <c r="E89" s="36"/>
      <c r="F89" s="36"/>
      <c r="G89" s="36"/>
      <c r="H89" s="167"/>
      <c r="I89" s="167"/>
    </row>
    <row r="90" spans="1:10" ht="15.75" customHeight="1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10" ht="15.75" customHeight="1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10" ht="15.75" customHeight="1" x14ac:dyDescent="0.25">
      <c r="A92" s="36"/>
      <c r="B92" s="36"/>
      <c r="C92" s="36"/>
      <c r="D92" s="36"/>
      <c r="E92" s="36"/>
      <c r="F92" s="36"/>
      <c r="G92" s="36"/>
      <c r="H92" s="167"/>
      <c r="I92" s="167"/>
    </row>
    <row r="93" spans="1:10" ht="15.75" customHeight="1" x14ac:dyDescent="0.25">
      <c r="A93" s="36"/>
      <c r="B93" s="36"/>
      <c r="C93" s="36"/>
      <c r="D93" s="36"/>
      <c r="E93" s="36"/>
      <c r="F93" s="36"/>
      <c r="G93" s="36"/>
      <c r="H93" s="167"/>
      <c r="I93" s="167"/>
      <c r="J93" s="36"/>
    </row>
    <row r="94" spans="1:10" ht="15.75" customHeight="1" x14ac:dyDescent="0.25">
      <c r="A94" s="36"/>
      <c r="B94" s="36"/>
      <c r="C94" s="36"/>
      <c r="D94" s="36"/>
      <c r="E94" s="36"/>
      <c r="F94" s="36"/>
      <c r="G94" s="36"/>
      <c r="H94" s="167"/>
      <c r="I94" s="167"/>
    </row>
    <row r="95" spans="1:10" ht="15.75" customHeight="1" x14ac:dyDescent="0.25">
      <c r="A95" s="36"/>
      <c r="B95" s="36"/>
      <c r="C95" s="36"/>
      <c r="D95" s="36"/>
      <c r="E95" s="36"/>
      <c r="F95" s="36"/>
      <c r="G95" s="36"/>
      <c r="H95" s="167"/>
      <c r="I95" s="167"/>
    </row>
    <row r="96" spans="1:10" ht="15.75" customHeight="1" x14ac:dyDescent="0.25">
      <c r="A96" s="36"/>
      <c r="B96" s="36"/>
      <c r="C96" s="36"/>
      <c r="D96" s="36"/>
      <c r="E96" s="36"/>
      <c r="F96" s="36"/>
      <c r="G96" s="36"/>
      <c r="H96" s="167"/>
      <c r="I96" s="167"/>
    </row>
    <row r="97" spans="1:9" ht="15.75" customHeight="1" x14ac:dyDescent="0.25">
      <c r="A97" s="36"/>
      <c r="B97" s="36"/>
      <c r="C97" s="36"/>
      <c r="D97" s="36"/>
      <c r="E97" s="36"/>
      <c r="F97" s="36"/>
      <c r="G97" s="36"/>
      <c r="H97" s="167"/>
      <c r="I97" s="167"/>
    </row>
    <row r="98" spans="1:9" ht="15.75" customHeight="1" x14ac:dyDescent="0.25">
      <c r="A98" s="36"/>
      <c r="B98" s="36"/>
      <c r="C98" s="36"/>
      <c r="D98" s="36"/>
      <c r="E98" s="36"/>
      <c r="F98" s="36"/>
      <c r="G98" s="36"/>
      <c r="H98" s="167"/>
      <c r="I98" s="167"/>
    </row>
    <row r="99" spans="1:9" ht="15.75" customHeight="1" x14ac:dyDescent="0.25">
      <c r="A99" s="36"/>
      <c r="B99" s="36"/>
      <c r="C99" s="36"/>
      <c r="D99" s="36"/>
      <c r="E99" s="36"/>
      <c r="F99" s="36"/>
      <c r="G99" s="36"/>
      <c r="H99" s="167"/>
      <c r="I99" s="167"/>
    </row>
    <row r="100" spans="1:9" x14ac:dyDescent="0.2">
      <c r="I100" s="139"/>
    </row>
    <row r="105" spans="1:9" ht="15.75" customHeight="1" x14ac:dyDescent="0.2"/>
    <row r="106" spans="1:9" ht="15.75" customHeight="1" x14ac:dyDescent="0.2"/>
    <row r="107" spans="1:9" ht="15.75" customHeight="1" x14ac:dyDescent="0.2"/>
    <row r="108" spans="1:9" ht="15.75" customHeight="1" x14ac:dyDescent="0.2"/>
    <row r="109" spans="1:9" ht="15.75" customHeight="1" x14ac:dyDescent="0.2"/>
    <row r="110" spans="1:9" ht="15.75" customHeight="1" x14ac:dyDescent="0.2"/>
    <row r="111" spans="1:9" ht="15.75" customHeight="1" x14ac:dyDescent="0.2"/>
    <row r="112" spans="1:9" ht="15.75" customHeight="1" x14ac:dyDescent="0.2"/>
    <row r="113" spans="1:9" ht="15.75" customHeight="1" x14ac:dyDescent="0.2"/>
    <row r="114" spans="1:9" ht="15.75" customHeight="1" x14ac:dyDescent="0.2"/>
    <row r="115" spans="1:9" ht="15.75" customHeight="1" x14ac:dyDescent="0.2"/>
    <row r="116" spans="1:9" ht="15.75" customHeight="1" x14ac:dyDescent="0.2"/>
    <row r="117" spans="1:9" ht="15.75" customHeight="1" x14ac:dyDescent="0.2"/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167"/>
      <c r="I118" s="167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 ht="15.7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 ht="15.75" customHeight="1" x14ac:dyDescent="0.25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 ht="15.75" customHeight="1" x14ac:dyDescent="0.25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 ht="15.75" customHeight="1" x14ac:dyDescent="0.25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 ht="15.75" customHeight="1" x14ac:dyDescent="0.2"/>
    <row r="134" spans="1:9" ht="15.75" customHeight="1" x14ac:dyDescent="0.2"/>
    <row r="135" spans="1:9" ht="15.75" customHeight="1" x14ac:dyDescent="0.2"/>
    <row r="136" spans="1:9" ht="15.75" customHeight="1" x14ac:dyDescent="0.2"/>
    <row r="137" spans="1:9" ht="15.75" customHeight="1" x14ac:dyDescent="0.2"/>
    <row r="138" spans="1:9" ht="15.75" customHeight="1" x14ac:dyDescent="0.2"/>
    <row r="139" spans="1:9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E68"/>
  <sheetViews>
    <sheetView workbookViewId="0">
      <selection activeCell="F13" sqref="F13"/>
    </sheetView>
  </sheetViews>
  <sheetFormatPr defaultRowHeight="12.75" x14ac:dyDescent="0.2"/>
  <cols>
    <col min="1" max="1" width="2.7109375" customWidth="1"/>
    <col min="3" max="3" width="36.14062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/>
      <c r="E3" s="105">
        <v>2011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695</v>
      </c>
      <c r="D7" s="46">
        <v>295</v>
      </c>
      <c r="E7" s="171" t="s">
        <v>696</v>
      </c>
    </row>
    <row r="8" spans="2:5" s="40" customFormat="1" ht="15.75" x14ac:dyDescent="0.25">
      <c r="B8" s="33" t="s">
        <v>28</v>
      </c>
      <c r="C8" s="43" t="s">
        <v>697</v>
      </c>
      <c r="D8" s="47">
        <v>89</v>
      </c>
      <c r="E8" s="35" t="s">
        <v>357</v>
      </c>
    </row>
    <row r="9" spans="2:5" s="40" customFormat="1" ht="15.75" x14ac:dyDescent="0.25">
      <c r="B9" s="33" t="s">
        <v>32</v>
      </c>
      <c r="C9" s="43"/>
      <c r="D9" s="47"/>
      <c r="E9" s="35"/>
    </row>
    <row r="10" spans="2:5" s="40" customFormat="1" ht="15.75" x14ac:dyDescent="0.25">
      <c r="B10" s="33" t="s">
        <v>35</v>
      </c>
      <c r="C10" s="43"/>
      <c r="D10" s="47"/>
      <c r="E10" s="35"/>
    </row>
    <row r="11" spans="2:5" s="40" customFormat="1" ht="15.75" x14ac:dyDescent="0.25">
      <c r="B11" s="33" t="s">
        <v>38</v>
      </c>
      <c r="C11" s="43"/>
      <c r="D11" s="47"/>
      <c r="E11" s="35"/>
    </row>
    <row r="12" spans="2:5" s="40" customFormat="1" ht="15.75" x14ac:dyDescent="0.25">
      <c r="B12" s="33" t="s">
        <v>41</v>
      </c>
      <c r="C12" s="43"/>
      <c r="D12" s="47"/>
      <c r="E12" s="35"/>
    </row>
    <row r="13" spans="2:5" s="40" customFormat="1" ht="15.75" x14ac:dyDescent="0.25">
      <c r="B13" s="33" t="s">
        <v>45</v>
      </c>
      <c r="C13" s="43"/>
      <c r="D13" s="47"/>
      <c r="E13" s="35"/>
    </row>
    <row r="14" spans="2:5" s="40" customFormat="1" ht="15.75" x14ac:dyDescent="0.25">
      <c r="B14" s="33" t="s">
        <v>48</v>
      </c>
      <c r="C14" s="43"/>
      <c r="D14" s="47"/>
      <c r="E14" s="35"/>
    </row>
    <row r="15" spans="2:5" s="40" customFormat="1" ht="15.75" x14ac:dyDescent="0.25">
      <c r="B15" s="33" t="s">
        <v>51</v>
      </c>
      <c r="C15" s="43"/>
      <c r="D15" s="47"/>
      <c r="E15" s="35"/>
    </row>
    <row r="16" spans="2:5" s="40" customFormat="1" ht="15.75" x14ac:dyDescent="0.25">
      <c r="B16" s="33" t="s">
        <v>52</v>
      </c>
      <c r="C16" s="43"/>
      <c r="D16" s="47"/>
      <c r="E16" s="35"/>
    </row>
    <row r="17" spans="2:5" s="40" customFormat="1" ht="15.75" x14ac:dyDescent="0.25">
      <c r="B17" s="33" t="s">
        <v>58</v>
      </c>
      <c r="C17" s="43"/>
      <c r="D17" s="47"/>
      <c r="E17" s="35"/>
    </row>
    <row r="18" spans="2:5" s="40" customFormat="1" ht="15.75" x14ac:dyDescent="0.25">
      <c r="B18" s="33" t="s">
        <v>62</v>
      </c>
      <c r="C18" s="71"/>
      <c r="D18" s="72"/>
      <c r="E18" s="172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384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/>
    </row>
    <row r="23" spans="2:5" x14ac:dyDescent="0.2">
      <c r="B23" s="92"/>
    </row>
    <row r="54" spans="2:5" ht="26.25" x14ac:dyDescent="0.4">
      <c r="C54" s="122"/>
      <c r="D54" s="122"/>
      <c r="E54" s="122"/>
    </row>
    <row r="56" spans="2:5" ht="15" customHeight="1" x14ac:dyDescent="0.2"/>
    <row r="57" spans="2:5" ht="20.100000000000001" customHeight="1" x14ac:dyDescent="0.2">
      <c r="B57" s="182"/>
      <c r="C57" s="182"/>
      <c r="D57" s="182"/>
      <c r="E57" s="182"/>
    </row>
    <row r="58" spans="2:5" ht="15" customHeight="1" x14ac:dyDescent="0.2">
      <c r="B58" s="4"/>
      <c r="D58" s="183"/>
    </row>
    <row r="59" spans="2:5" ht="15" customHeight="1" x14ac:dyDescent="0.2">
      <c r="B59" s="4"/>
      <c r="D59" s="183"/>
    </row>
    <row r="60" spans="2:5" ht="15" customHeight="1" x14ac:dyDescent="0.2">
      <c r="B60" s="4"/>
      <c r="D60" s="183"/>
    </row>
    <row r="61" spans="2:5" ht="15" customHeight="1" x14ac:dyDescent="0.2">
      <c r="B61" s="4"/>
      <c r="D61" s="183"/>
    </row>
    <row r="62" spans="2:5" ht="15" customHeight="1" x14ac:dyDescent="0.2">
      <c r="B62" s="4"/>
      <c r="D62" s="183"/>
    </row>
    <row r="63" spans="2:5" ht="15" customHeight="1" x14ac:dyDescent="0.2">
      <c r="B63" s="4"/>
      <c r="D63" s="183"/>
    </row>
    <row r="64" spans="2:5" ht="15" customHeight="1" x14ac:dyDescent="0.2">
      <c r="B64" s="4"/>
      <c r="D64" s="183"/>
    </row>
    <row r="65" spans="2:4" ht="15" customHeight="1" x14ac:dyDescent="0.2">
      <c r="B65" s="4"/>
      <c r="D65" s="183"/>
    </row>
    <row r="66" spans="2:4" ht="15" customHeight="1" x14ac:dyDescent="0.2">
      <c r="B66" s="4"/>
      <c r="D66" s="183"/>
    </row>
    <row r="67" spans="2:4" ht="15" customHeight="1" x14ac:dyDescent="0.2">
      <c r="B67" s="4"/>
      <c r="D67" s="183"/>
    </row>
    <row r="68" spans="2:4" ht="15" customHeight="1" x14ac:dyDescent="0.2">
      <c r="B68" s="4"/>
      <c r="D68" s="18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J135"/>
  <sheetViews>
    <sheetView zoomScale="85" workbookViewId="0">
      <selection activeCell="Q23" sqref="Q23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8.75" x14ac:dyDescent="0.3">
      <c r="A3" s="2"/>
      <c r="B3" s="2"/>
      <c r="C3" s="2"/>
      <c r="D3" s="2"/>
      <c r="E3" s="2"/>
      <c r="F3" s="2"/>
      <c r="G3" s="2"/>
      <c r="H3" s="181">
        <v>2012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10000</v>
      </c>
      <c r="E4" s="207" t="s">
        <v>569</v>
      </c>
      <c r="F4" s="106">
        <v>5547</v>
      </c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6000</v>
      </c>
      <c r="E5" s="77"/>
      <c r="F5" s="77">
        <v>2920</v>
      </c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3000</v>
      </c>
      <c r="E6" s="77"/>
      <c r="F6" s="77">
        <v>2627</v>
      </c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1000</v>
      </c>
      <c r="E7" s="77"/>
      <c r="F7" s="77">
        <v>0</v>
      </c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212" t="s">
        <v>22</v>
      </c>
      <c r="B9" s="213" t="s">
        <v>698</v>
      </c>
      <c r="C9" s="214" t="s">
        <v>699</v>
      </c>
      <c r="D9" s="214" t="s">
        <v>25</v>
      </c>
      <c r="E9" s="214" t="s">
        <v>700</v>
      </c>
      <c r="F9" s="214"/>
      <c r="G9" s="214" t="s">
        <v>701</v>
      </c>
      <c r="H9" s="216">
        <v>1350</v>
      </c>
      <c r="I9" s="215"/>
      <c r="J9" s="15"/>
    </row>
    <row r="10" spans="1:10" ht="15.75" x14ac:dyDescent="0.25">
      <c r="A10" s="202" t="s">
        <v>28</v>
      </c>
      <c r="B10" s="41" t="s">
        <v>330</v>
      </c>
      <c r="C10" s="99" t="s">
        <v>676</v>
      </c>
      <c r="D10" s="99" t="s">
        <v>323</v>
      </c>
      <c r="E10" s="99" t="s">
        <v>702</v>
      </c>
      <c r="F10" s="99">
        <v>6</v>
      </c>
      <c r="G10" s="99" t="s">
        <v>329</v>
      </c>
      <c r="H10" s="210"/>
      <c r="I10" s="211">
        <v>162</v>
      </c>
      <c r="J10" s="15"/>
    </row>
    <row r="11" spans="1:10" ht="15.75" x14ac:dyDescent="0.25">
      <c r="A11" s="202" t="s">
        <v>32</v>
      </c>
      <c r="B11" s="41" t="s">
        <v>574</v>
      </c>
      <c r="C11" s="99" t="s">
        <v>259</v>
      </c>
      <c r="D11" s="99" t="s">
        <v>25</v>
      </c>
      <c r="E11" s="99" t="s">
        <v>44</v>
      </c>
      <c r="F11" s="99">
        <v>6</v>
      </c>
      <c r="G11" s="99" t="s">
        <v>267</v>
      </c>
      <c r="H11" s="203"/>
      <c r="I11" s="204">
        <v>130</v>
      </c>
      <c r="J11" s="15"/>
    </row>
    <row r="12" spans="1:10" ht="15.75" x14ac:dyDescent="0.25">
      <c r="A12" s="202" t="s">
        <v>35</v>
      </c>
      <c r="B12" s="9" t="s">
        <v>574</v>
      </c>
      <c r="C12" s="10" t="s">
        <v>523</v>
      </c>
      <c r="D12" s="10" t="s">
        <v>323</v>
      </c>
      <c r="E12" s="10" t="s">
        <v>44</v>
      </c>
      <c r="F12" s="10">
        <v>6</v>
      </c>
      <c r="G12" s="10" t="s">
        <v>267</v>
      </c>
      <c r="H12" s="140"/>
      <c r="I12" s="110">
        <v>130</v>
      </c>
      <c r="J12" s="2"/>
    </row>
    <row r="13" spans="1:10" ht="15.75" x14ac:dyDescent="0.25">
      <c r="A13" s="202" t="s">
        <v>38</v>
      </c>
      <c r="B13" s="29" t="s">
        <v>703</v>
      </c>
      <c r="C13" s="6" t="s">
        <v>54</v>
      </c>
      <c r="D13" s="6" t="s">
        <v>323</v>
      </c>
      <c r="E13" s="6" t="s">
        <v>704</v>
      </c>
      <c r="F13" s="6">
        <v>3</v>
      </c>
      <c r="G13" s="10" t="s">
        <v>267</v>
      </c>
      <c r="H13" s="141">
        <v>600</v>
      </c>
      <c r="I13" s="111">
        <v>60</v>
      </c>
      <c r="J13" s="2"/>
    </row>
    <row r="14" spans="1:10" ht="15.75" x14ac:dyDescent="0.25">
      <c r="A14" s="202" t="s">
        <v>41</v>
      </c>
      <c r="B14" s="18" t="s">
        <v>703</v>
      </c>
      <c r="C14" s="6" t="s">
        <v>523</v>
      </c>
      <c r="D14" s="6" t="s">
        <v>323</v>
      </c>
      <c r="E14" s="6" t="s">
        <v>50</v>
      </c>
      <c r="F14" s="6">
        <v>6</v>
      </c>
      <c r="G14" s="10" t="s">
        <v>267</v>
      </c>
      <c r="H14" s="141"/>
      <c r="I14" s="111">
        <v>130</v>
      </c>
      <c r="J14" s="2"/>
    </row>
    <row r="15" spans="1:10" ht="15.75" x14ac:dyDescent="0.25">
      <c r="A15" s="202" t="s">
        <v>45</v>
      </c>
      <c r="B15" s="18" t="s">
        <v>332</v>
      </c>
      <c r="C15" s="6" t="s">
        <v>259</v>
      </c>
      <c r="D15" s="6" t="s">
        <v>25</v>
      </c>
      <c r="E15" s="6" t="s">
        <v>50</v>
      </c>
      <c r="F15" s="6">
        <v>6</v>
      </c>
      <c r="G15" s="10" t="s">
        <v>267</v>
      </c>
      <c r="H15" s="141"/>
      <c r="I15" s="111">
        <v>130</v>
      </c>
      <c r="J15" s="2"/>
    </row>
    <row r="16" spans="1:10" ht="15.75" x14ac:dyDescent="0.25">
      <c r="A16" s="202" t="s">
        <v>48</v>
      </c>
      <c r="B16" s="18" t="s">
        <v>332</v>
      </c>
      <c r="C16" s="6" t="s">
        <v>523</v>
      </c>
      <c r="D16" s="6" t="s">
        <v>323</v>
      </c>
      <c r="E16" s="6" t="s">
        <v>50</v>
      </c>
      <c r="F16" s="6">
        <v>6</v>
      </c>
      <c r="G16" s="10" t="s">
        <v>267</v>
      </c>
      <c r="H16" s="141"/>
      <c r="I16" s="111">
        <v>130</v>
      </c>
      <c r="J16" s="2"/>
    </row>
    <row r="17" spans="1:10" ht="15.75" x14ac:dyDescent="0.25">
      <c r="A17" s="202" t="s">
        <v>51</v>
      </c>
      <c r="B17" s="18" t="s">
        <v>705</v>
      </c>
      <c r="C17" s="6" t="s">
        <v>54</v>
      </c>
      <c r="D17" s="6" t="s">
        <v>323</v>
      </c>
      <c r="E17" s="6" t="s">
        <v>706</v>
      </c>
      <c r="F17" s="6">
        <v>3</v>
      </c>
      <c r="G17" s="10" t="s">
        <v>329</v>
      </c>
      <c r="H17" s="141"/>
      <c r="I17" s="111">
        <v>162</v>
      </c>
      <c r="J17" s="2"/>
    </row>
    <row r="18" spans="1:10" ht="15.75" x14ac:dyDescent="0.25">
      <c r="A18" s="202" t="s">
        <v>52</v>
      </c>
      <c r="B18" s="18" t="s">
        <v>440</v>
      </c>
      <c r="C18" s="6" t="s">
        <v>64</v>
      </c>
      <c r="D18" s="6" t="s">
        <v>323</v>
      </c>
      <c r="E18" s="6" t="s">
        <v>707</v>
      </c>
      <c r="F18" s="6">
        <v>5</v>
      </c>
      <c r="G18" s="10" t="s">
        <v>329</v>
      </c>
      <c r="H18" s="141">
        <v>460</v>
      </c>
      <c r="I18" s="111">
        <v>171</v>
      </c>
      <c r="J18" s="2"/>
    </row>
    <row r="19" spans="1:10" ht="15.75" x14ac:dyDescent="0.25">
      <c r="A19" s="202" t="s">
        <v>58</v>
      </c>
      <c r="B19" s="18" t="s">
        <v>444</v>
      </c>
      <c r="C19" s="6" t="s">
        <v>609</v>
      </c>
      <c r="D19" s="6" t="s">
        <v>323</v>
      </c>
      <c r="E19" s="6" t="s">
        <v>708</v>
      </c>
      <c r="F19" s="6">
        <v>6</v>
      </c>
      <c r="G19" s="10" t="s">
        <v>329</v>
      </c>
      <c r="H19" s="141"/>
      <c r="I19" s="111">
        <v>171</v>
      </c>
      <c r="J19" s="2"/>
    </row>
    <row r="20" spans="1:10" ht="15.75" x14ac:dyDescent="0.25">
      <c r="A20" s="202" t="s">
        <v>62</v>
      </c>
      <c r="B20" s="18" t="s">
        <v>709</v>
      </c>
      <c r="C20" s="6" t="s">
        <v>86</v>
      </c>
      <c r="D20" s="6" t="s">
        <v>25</v>
      </c>
      <c r="E20" s="6" t="s">
        <v>710</v>
      </c>
      <c r="F20" s="6">
        <v>5</v>
      </c>
      <c r="G20" s="10" t="s">
        <v>329</v>
      </c>
      <c r="H20" s="141">
        <v>510</v>
      </c>
      <c r="I20" s="111">
        <v>188</v>
      </c>
      <c r="J20" s="2"/>
    </row>
    <row r="21" spans="1:10" ht="15.75" x14ac:dyDescent="0.25">
      <c r="A21" s="202" t="s">
        <v>67</v>
      </c>
      <c r="B21" s="18" t="s">
        <v>560</v>
      </c>
      <c r="C21" s="6" t="s">
        <v>272</v>
      </c>
      <c r="D21" s="6" t="s">
        <v>323</v>
      </c>
      <c r="E21" s="6" t="s">
        <v>711</v>
      </c>
      <c r="F21" s="6">
        <v>6</v>
      </c>
      <c r="G21" s="10" t="s">
        <v>37</v>
      </c>
      <c r="H21" s="141"/>
      <c r="I21" s="111">
        <v>393</v>
      </c>
      <c r="J21" s="2"/>
    </row>
    <row r="22" spans="1:10" ht="15.75" x14ac:dyDescent="0.25">
      <c r="A22" s="202" t="s">
        <v>69</v>
      </c>
      <c r="B22" s="18" t="s">
        <v>560</v>
      </c>
      <c r="C22" s="6" t="s">
        <v>699</v>
      </c>
      <c r="D22" s="6" t="s">
        <v>25</v>
      </c>
      <c r="E22" s="6" t="s">
        <v>711</v>
      </c>
      <c r="F22" s="6">
        <v>6</v>
      </c>
      <c r="G22" s="10" t="s">
        <v>37</v>
      </c>
      <c r="H22" s="141"/>
      <c r="I22" s="111">
        <v>369</v>
      </c>
      <c r="J22" s="2"/>
    </row>
    <row r="23" spans="1:10" ht="15.75" x14ac:dyDescent="0.25">
      <c r="A23" s="202" t="s">
        <v>72</v>
      </c>
      <c r="B23" s="18" t="s">
        <v>712</v>
      </c>
      <c r="C23" s="6" t="s">
        <v>259</v>
      </c>
      <c r="D23" s="6" t="s">
        <v>25</v>
      </c>
      <c r="E23" s="6" t="s">
        <v>263</v>
      </c>
      <c r="F23" s="6">
        <v>5</v>
      </c>
      <c r="G23" s="6" t="s">
        <v>267</v>
      </c>
      <c r="H23" s="141"/>
      <c r="I23" s="111">
        <v>130</v>
      </c>
      <c r="J23" s="2"/>
    </row>
    <row r="24" spans="1:10" ht="15.75" x14ac:dyDescent="0.25">
      <c r="A24" s="202" t="s">
        <v>75</v>
      </c>
      <c r="B24" s="18" t="s">
        <v>713</v>
      </c>
      <c r="C24" s="6" t="s">
        <v>46</v>
      </c>
      <c r="D24" s="6" t="s">
        <v>323</v>
      </c>
      <c r="E24" s="6" t="s">
        <v>714</v>
      </c>
      <c r="F24" s="6">
        <v>8</v>
      </c>
      <c r="G24" s="6" t="s">
        <v>329</v>
      </c>
      <c r="H24" s="141"/>
      <c r="I24" s="111">
        <v>171</v>
      </c>
      <c r="J24" s="2"/>
    </row>
    <row r="25" spans="1:10" ht="15.75" x14ac:dyDescent="0.25">
      <c r="A25" s="202" t="s">
        <v>77</v>
      </c>
      <c r="B25" s="18"/>
      <c r="C25" s="6"/>
      <c r="D25" s="6"/>
      <c r="E25" s="6"/>
      <c r="F25" s="6"/>
      <c r="G25" s="6"/>
      <c r="H25" s="141"/>
      <c r="I25" s="111"/>
      <c r="J25" s="2"/>
    </row>
    <row r="26" spans="1:10" ht="15.75" x14ac:dyDescent="0.25">
      <c r="A26" s="202" t="s">
        <v>80</v>
      </c>
      <c r="B26" s="18"/>
      <c r="C26" s="6"/>
      <c r="D26" s="6"/>
      <c r="E26" s="6"/>
      <c r="F26" s="6"/>
      <c r="G26" s="6"/>
      <c r="H26" s="141"/>
      <c r="I26" s="111"/>
      <c r="J26" s="2"/>
    </row>
    <row r="27" spans="1:10" ht="15.75" x14ac:dyDescent="0.25">
      <c r="A27" s="202" t="s">
        <v>82</v>
      </c>
      <c r="B27" s="29"/>
      <c r="C27" s="6"/>
      <c r="D27" s="6"/>
      <c r="E27" s="6"/>
      <c r="F27" s="6"/>
      <c r="G27" s="6"/>
      <c r="H27" s="141"/>
      <c r="I27" s="111"/>
      <c r="J27" s="2"/>
    </row>
    <row r="28" spans="1:10" ht="15.75" x14ac:dyDescent="0.25">
      <c r="A28" s="202" t="s">
        <v>85</v>
      </c>
      <c r="B28" s="18"/>
      <c r="C28" s="6"/>
      <c r="D28" s="6"/>
      <c r="E28" s="6"/>
      <c r="F28" s="6"/>
      <c r="G28" s="6"/>
      <c r="H28" s="141"/>
      <c r="I28" s="111"/>
      <c r="J28" s="2"/>
    </row>
    <row r="29" spans="1:10" ht="15.75" x14ac:dyDescent="0.25">
      <c r="A29" s="202" t="s">
        <v>88</v>
      </c>
      <c r="B29" s="19"/>
      <c r="C29" s="20"/>
      <c r="D29" s="20"/>
      <c r="E29" s="20"/>
      <c r="F29" s="20"/>
      <c r="G29" s="20"/>
      <c r="H29" s="142"/>
      <c r="I29" s="112"/>
      <c r="J29" s="2"/>
    </row>
    <row r="30" spans="1:10" ht="15.75" x14ac:dyDescent="0.25">
      <c r="A30" s="202" t="s">
        <v>91</v>
      </c>
      <c r="B30" s="18"/>
      <c r="C30" s="6"/>
      <c r="D30" s="6"/>
      <c r="E30" s="6"/>
      <c r="F30" s="6"/>
      <c r="G30" s="6"/>
      <c r="H30" s="141"/>
      <c r="I30" s="111"/>
      <c r="J30" s="2"/>
    </row>
    <row r="31" spans="1:10" ht="16.5" thickBot="1" x14ac:dyDescent="0.3">
      <c r="A31" s="177"/>
      <c r="B31" s="17"/>
      <c r="C31" s="22" t="s">
        <v>715</v>
      </c>
      <c r="D31" s="22"/>
      <c r="E31" s="22"/>
      <c r="F31" s="22"/>
      <c r="G31" s="22"/>
      <c r="H31" s="208">
        <f>SUM(H9:H30)</f>
        <v>2920</v>
      </c>
      <c r="I31" s="209">
        <f>SUM(I10:I30)</f>
        <v>2627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77"/>
      <c r="I32" s="77"/>
      <c r="J32" s="2"/>
    </row>
    <row r="33" spans="1:10" ht="15.75" x14ac:dyDescent="0.25">
      <c r="A33" s="2"/>
      <c r="B33" s="2"/>
      <c r="C33" s="2"/>
      <c r="D33" s="2"/>
      <c r="E33" s="90"/>
      <c r="F33" s="2"/>
      <c r="G33" s="2"/>
      <c r="H33" s="2"/>
      <c r="I33" s="2"/>
      <c r="J33" s="2"/>
    </row>
    <row r="34" spans="1:10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77"/>
      <c r="I36" s="77"/>
      <c r="J36" s="2"/>
    </row>
    <row r="37" spans="1:10" ht="15.75" x14ac:dyDescent="0.25">
      <c r="A37" s="2"/>
      <c r="B37" s="217"/>
      <c r="C37" s="2"/>
      <c r="D37" s="2"/>
      <c r="E37" s="2"/>
      <c r="F37" s="218"/>
      <c r="G37" s="2"/>
      <c r="H37" s="77"/>
      <c r="I37" s="77"/>
      <c r="J37" s="2"/>
    </row>
    <row r="38" spans="1:10" ht="15.75" x14ac:dyDescent="0.25">
      <c r="A38" s="2"/>
      <c r="B38" s="217"/>
      <c r="C38" s="2"/>
      <c r="D38" s="2"/>
      <c r="E38" s="2"/>
      <c r="F38" s="218"/>
      <c r="G38" s="2"/>
      <c r="H38" s="77"/>
      <c r="I38" s="77"/>
      <c r="J38" s="2"/>
    </row>
    <row r="39" spans="1:10" ht="15.75" x14ac:dyDescent="0.25">
      <c r="A39" s="2"/>
      <c r="B39" s="2"/>
      <c r="C39" s="2"/>
      <c r="D39" s="2"/>
      <c r="E39" s="2"/>
      <c r="F39" s="2"/>
      <c r="G39" s="2"/>
      <c r="H39" s="77"/>
      <c r="I39" s="77"/>
      <c r="J39" s="2"/>
    </row>
    <row r="40" spans="1:10" ht="15.75" x14ac:dyDescent="0.25">
      <c r="A40" s="2"/>
      <c r="B40" s="2"/>
      <c r="C40" s="2"/>
      <c r="D40" s="2"/>
      <c r="E40" s="2"/>
      <c r="F40" s="2"/>
      <c r="G40" s="2"/>
      <c r="H40" s="77"/>
      <c r="I40" s="77"/>
      <c r="J40" s="2"/>
    </row>
    <row r="41" spans="1:10" ht="15.75" x14ac:dyDescent="0.25">
      <c r="A41" s="2"/>
      <c r="B41" s="2"/>
      <c r="C41" s="2"/>
      <c r="D41" s="219"/>
      <c r="E41" s="2"/>
      <c r="F41" s="2"/>
      <c r="G41" s="2"/>
      <c r="H41" s="77"/>
      <c r="I41" s="77"/>
    </row>
    <row r="42" spans="1:10" ht="15.75" x14ac:dyDescent="0.25">
      <c r="A42" s="2"/>
      <c r="B42" s="2"/>
      <c r="C42" s="2"/>
      <c r="D42" s="219"/>
      <c r="E42" s="2"/>
      <c r="F42" s="2"/>
      <c r="G42" s="2"/>
      <c r="H42" s="77"/>
      <c r="I42" s="77"/>
    </row>
    <row r="43" spans="1:10" ht="15.75" x14ac:dyDescent="0.25">
      <c r="A43" s="2"/>
      <c r="B43" s="2"/>
      <c r="C43" s="2"/>
      <c r="D43" s="219"/>
      <c r="E43" s="2"/>
      <c r="F43" s="2"/>
      <c r="G43" s="2"/>
      <c r="H43" s="77"/>
      <c r="I43" s="77"/>
    </row>
    <row r="44" spans="1:10" ht="15.75" x14ac:dyDescent="0.25">
      <c r="A44" s="2"/>
      <c r="B44" s="2"/>
      <c r="C44" s="2"/>
      <c r="D44" s="2"/>
      <c r="E44" s="2"/>
      <c r="F44" s="2"/>
      <c r="G44" s="2"/>
      <c r="H44" s="77"/>
      <c r="I44" s="77"/>
    </row>
    <row r="45" spans="1:10" ht="15.75" x14ac:dyDescent="0.25">
      <c r="A45" s="2"/>
      <c r="B45" s="220"/>
      <c r="C45" s="2"/>
      <c r="D45" s="2"/>
      <c r="E45" s="2"/>
      <c r="F45" s="2"/>
      <c r="G45" s="2"/>
      <c r="H45" s="77"/>
      <c r="I45" s="77"/>
    </row>
    <row r="46" spans="1:10" ht="15.75" x14ac:dyDescent="0.25">
      <c r="A46" s="2"/>
      <c r="B46" s="2"/>
      <c r="C46" s="2"/>
      <c r="D46" s="2"/>
      <c r="E46" s="2"/>
      <c r="F46" s="2"/>
      <c r="G46" s="2"/>
      <c r="H46" s="77"/>
      <c r="I46" s="77"/>
    </row>
    <row r="47" spans="1:10" ht="15.75" x14ac:dyDescent="0.25">
      <c r="A47" s="2"/>
      <c r="B47" s="2"/>
      <c r="C47" s="2"/>
      <c r="D47" s="2"/>
      <c r="E47" s="2"/>
      <c r="F47" s="2"/>
      <c r="G47" s="2"/>
      <c r="H47" s="77"/>
      <c r="I47" s="77"/>
    </row>
    <row r="48" spans="1:10" ht="15.75" x14ac:dyDescent="0.25">
      <c r="A48" s="2"/>
      <c r="B48" s="2"/>
      <c r="C48" s="2"/>
      <c r="D48" s="2"/>
      <c r="E48" s="2"/>
      <c r="F48" s="2"/>
      <c r="G48" s="2"/>
      <c r="H48" s="77"/>
      <c r="I48" s="77"/>
    </row>
    <row r="49" spans="1:9" ht="15.75" x14ac:dyDescent="0.25">
      <c r="A49" s="2"/>
      <c r="B49" s="2"/>
      <c r="C49" s="2"/>
      <c r="D49" s="2"/>
      <c r="E49" s="2"/>
      <c r="F49" s="2"/>
      <c r="G49" s="2"/>
      <c r="H49" s="77"/>
      <c r="I49" s="77"/>
    </row>
    <row r="50" spans="1:9" ht="15.75" x14ac:dyDescent="0.25">
      <c r="A50" s="2"/>
      <c r="B50" s="2"/>
      <c r="C50" s="2"/>
      <c r="D50" s="2"/>
      <c r="E50" s="2"/>
      <c r="F50" s="2"/>
      <c r="G50" s="2"/>
      <c r="H50" s="77"/>
      <c r="I50" s="77"/>
    </row>
    <row r="51" spans="1:9" ht="15.75" x14ac:dyDescent="0.25">
      <c r="A51" s="2"/>
      <c r="B51" s="2"/>
      <c r="C51" s="2"/>
      <c r="D51" s="2"/>
      <c r="E51" s="2"/>
      <c r="F51" s="2"/>
      <c r="G51" s="2"/>
      <c r="H51" s="77"/>
      <c r="I51" s="77"/>
    </row>
    <row r="52" spans="1:9" ht="15.75" x14ac:dyDescent="0.25">
      <c r="A52" s="2"/>
      <c r="B52" s="2"/>
      <c r="C52" s="2"/>
      <c r="D52" s="2"/>
      <c r="E52" s="2"/>
      <c r="F52" s="2"/>
      <c r="G52" s="2"/>
      <c r="H52" s="77"/>
      <c r="I52" s="77"/>
    </row>
    <row r="53" spans="1:9" ht="15.75" x14ac:dyDescent="0.25">
      <c r="A53" s="2"/>
      <c r="B53" s="2"/>
      <c r="C53" s="2"/>
      <c r="D53" s="2"/>
      <c r="E53" s="2"/>
      <c r="F53" s="2"/>
      <c r="G53" s="2"/>
      <c r="H53" s="77"/>
      <c r="I53" s="77"/>
    </row>
    <row r="54" spans="1:9" ht="15.75" x14ac:dyDescent="0.25">
      <c r="A54" s="2"/>
      <c r="B54" s="2"/>
      <c r="C54" s="2"/>
      <c r="D54" s="2"/>
      <c r="E54" s="2"/>
      <c r="F54" s="2"/>
      <c r="G54" s="2"/>
      <c r="H54" s="77"/>
      <c r="I54" s="77"/>
    </row>
    <row r="55" spans="1:9" ht="15.75" x14ac:dyDescent="0.25">
      <c r="A55" s="2"/>
      <c r="B55" s="2"/>
      <c r="C55" s="2"/>
      <c r="D55" s="2"/>
      <c r="E55" s="2"/>
      <c r="F55" s="2"/>
      <c r="G55" s="2"/>
      <c r="H55" s="77"/>
      <c r="I55" s="77"/>
    </row>
    <row r="56" spans="1:9" ht="15.75" x14ac:dyDescent="0.25">
      <c r="A56" s="2"/>
      <c r="B56" s="2"/>
      <c r="C56" s="2"/>
      <c r="D56" s="2"/>
      <c r="E56" s="2"/>
      <c r="F56" s="2"/>
      <c r="G56" s="2"/>
      <c r="H56" s="77"/>
      <c r="I56" s="77"/>
    </row>
    <row r="57" spans="1:9" ht="15.75" x14ac:dyDescent="0.25">
      <c r="A57" s="2"/>
      <c r="B57" s="2"/>
      <c r="C57" s="2"/>
      <c r="D57" s="2"/>
      <c r="E57" s="2"/>
      <c r="F57" s="2"/>
      <c r="G57" s="2"/>
      <c r="H57" s="77"/>
      <c r="I57" s="77"/>
    </row>
    <row r="58" spans="1:9" ht="15.75" x14ac:dyDescent="0.25">
      <c r="A58" s="2"/>
      <c r="B58" s="2"/>
      <c r="C58" s="2"/>
      <c r="D58" s="2"/>
      <c r="E58" s="2"/>
      <c r="F58" s="2"/>
      <c r="G58" s="2"/>
      <c r="H58" s="77"/>
      <c r="I58" s="77"/>
    </row>
    <row r="59" spans="1:9" ht="15.75" x14ac:dyDescent="0.25">
      <c r="A59" s="2"/>
      <c r="B59" s="2"/>
      <c r="C59" s="2"/>
      <c r="D59" s="2"/>
      <c r="E59" s="2"/>
      <c r="F59" s="2"/>
      <c r="G59" s="2"/>
      <c r="H59" s="77"/>
      <c r="I59" s="77"/>
    </row>
    <row r="60" spans="1:9" ht="15.75" x14ac:dyDescent="0.25">
      <c r="A60" s="2"/>
      <c r="B60" s="2"/>
      <c r="C60" s="2"/>
      <c r="D60" s="2"/>
      <c r="E60" s="2"/>
      <c r="F60" s="2"/>
      <c r="G60" s="2"/>
      <c r="H60" s="77"/>
      <c r="I60" s="77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77"/>
      <c r="I61" s="77"/>
    </row>
    <row r="62" spans="1:9" ht="15.75" x14ac:dyDescent="0.25">
      <c r="A62" s="2"/>
      <c r="B62" s="2"/>
      <c r="C62" s="16"/>
      <c r="D62" s="16"/>
      <c r="E62" s="16"/>
      <c r="F62" s="16"/>
      <c r="G62" s="16"/>
      <c r="H62" s="106"/>
      <c r="I62" s="106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2"/>
      <c r="B67" s="2"/>
      <c r="C67" s="2"/>
      <c r="D67" s="2"/>
      <c r="E67" s="2"/>
      <c r="F67" s="2"/>
      <c r="G67" s="2"/>
      <c r="H67" s="77"/>
      <c r="I67" s="77"/>
    </row>
    <row r="68" spans="1:9" ht="15.75" customHeight="1" x14ac:dyDescent="0.25">
      <c r="A68" s="2"/>
      <c r="B68" s="2"/>
      <c r="C68" s="2"/>
      <c r="D68" s="2"/>
      <c r="E68" s="2"/>
      <c r="F68" s="2"/>
      <c r="G68" s="2"/>
      <c r="H68" s="77"/>
      <c r="I68" s="77"/>
    </row>
    <row r="69" spans="1:9" ht="15.75" customHeight="1" x14ac:dyDescent="0.25">
      <c r="A69" s="2"/>
      <c r="B69" s="2"/>
      <c r="C69" s="2"/>
      <c r="D69" s="2"/>
      <c r="E69" s="2"/>
      <c r="F69" s="2"/>
      <c r="G69" s="2"/>
      <c r="H69" s="77"/>
      <c r="I69" s="77"/>
    </row>
    <row r="70" spans="1:9" ht="15.75" customHeight="1" x14ac:dyDescent="0.25">
      <c r="A70" s="2"/>
      <c r="B70" s="2"/>
      <c r="C70" s="2"/>
      <c r="D70" s="2"/>
      <c r="E70" s="2"/>
      <c r="F70" s="2"/>
      <c r="G70" s="2"/>
      <c r="H70" s="77"/>
      <c r="I70" s="77"/>
    </row>
    <row r="71" spans="1:9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9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9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9" s="30" customFormat="1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9" s="30" customFormat="1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9" s="30" customFormat="1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9" s="30" customFormat="1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9" s="30" customFormat="1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9" s="30" customFormat="1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9" s="30" customFormat="1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</row>
    <row r="81" spans="1:10" s="30" customFormat="1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10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10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10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10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10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10" ht="15.75" customHeight="1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10" ht="15.75" customHeight="1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10" ht="15.75" customHeight="1" x14ac:dyDescent="0.25">
      <c r="A89" s="36"/>
      <c r="B89" s="36"/>
      <c r="C89" s="36"/>
      <c r="D89" s="36"/>
      <c r="E89" s="36"/>
      <c r="F89" s="36"/>
      <c r="G89" s="36"/>
      <c r="H89" s="167"/>
      <c r="I89" s="167"/>
      <c r="J89" s="36"/>
    </row>
    <row r="90" spans="1:10" ht="15.75" customHeight="1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10" ht="15.75" customHeight="1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10" ht="15.75" customHeight="1" x14ac:dyDescent="0.25">
      <c r="A92" s="36"/>
      <c r="B92" s="36"/>
      <c r="C92" s="36"/>
      <c r="D92" s="36"/>
      <c r="E92" s="36"/>
      <c r="F92" s="36"/>
      <c r="G92" s="36"/>
      <c r="H92" s="167"/>
      <c r="I92" s="167"/>
    </row>
    <row r="93" spans="1:10" ht="15.75" customHeight="1" x14ac:dyDescent="0.25">
      <c r="A93" s="36"/>
      <c r="B93" s="36"/>
      <c r="C93" s="36"/>
      <c r="D93" s="36"/>
      <c r="E93" s="36"/>
      <c r="F93" s="36"/>
      <c r="G93" s="36"/>
      <c r="H93" s="167"/>
      <c r="I93" s="167"/>
    </row>
    <row r="94" spans="1:10" ht="15.75" customHeight="1" x14ac:dyDescent="0.25">
      <c r="A94" s="36"/>
      <c r="B94" s="36"/>
      <c r="C94" s="36"/>
      <c r="D94" s="36"/>
      <c r="E94" s="36"/>
      <c r="F94" s="36"/>
      <c r="G94" s="36"/>
      <c r="H94" s="167"/>
      <c r="I94" s="167"/>
    </row>
    <row r="95" spans="1:10" ht="15.75" customHeight="1" x14ac:dyDescent="0.25">
      <c r="A95" s="36"/>
      <c r="B95" s="36"/>
      <c r="C95" s="36"/>
      <c r="D95" s="36"/>
      <c r="E95" s="36"/>
      <c r="F95" s="36"/>
      <c r="G95" s="36"/>
      <c r="H95" s="167"/>
      <c r="I95" s="167"/>
    </row>
    <row r="96" spans="1:10" x14ac:dyDescent="0.2">
      <c r="I96" s="139"/>
    </row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"/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167"/>
      <c r="I114" s="167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J135"/>
  <sheetViews>
    <sheetView zoomScale="85" workbookViewId="0">
      <selection activeCell="U15" sqref="U15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8.75" x14ac:dyDescent="0.3">
      <c r="A3" s="2"/>
      <c r="B3" s="2"/>
      <c r="C3" s="2"/>
      <c r="D3" s="2"/>
      <c r="E3" s="2"/>
      <c r="F3" s="2"/>
      <c r="G3" s="2"/>
      <c r="H3" s="181">
        <v>2013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25000</v>
      </c>
      <c r="E4" s="207" t="s">
        <v>569</v>
      </c>
      <c r="F4" s="106"/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12000</v>
      </c>
      <c r="E5" s="77">
        <v>13490</v>
      </c>
      <c r="F5" s="77"/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8000</v>
      </c>
      <c r="E6" s="77">
        <v>2985</v>
      </c>
      <c r="F6" s="77"/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5000</v>
      </c>
      <c r="E7" s="77">
        <v>440</v>
      </c>
      <c r="F7" s="77"/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212" t="s">
        <v>22</v>
      </c>
      <c r="B9" s="213" t="s">
        <v>716</v>
      </c>
      <c r="C9" s="214" t="s">
        <v>202</v>
      </c>
      <c r="D9" s="214" t="s">
        <v>323</v>
      </c>
      <c r="E9" s="214" t="s">
        <v>153</v>
      </c>
      <c r="F9" s="214">
        <v>6</v>
      </c>
      <c r="G9" s="214" t="s">
        <v>267</v>
      </c>
      <c r="H9" s="216">
        <v>1400</v>
      </c>
      <c r="I9" s="221">
        <v>130</v>
      </c>
      <c r="J9" s="15"/>
    </row>
    <row r="10" spans="1:10" ht="15.75" x14ac:dyDescent="0.25">
      <c r="A10" s="202" t="s">
        <v>28</v>
      </c>
      <c r="B10" s="41" t="s">
        <v>716</v>
      </c>
      <c r="C10" s="99" t="s">
        <v>202</v>
      </c>
      <c r="D10" s="99" t="s">
        <v>323</v>
      </c>
      <c r="E10" s="99" t="s">
        <v>153</v>
      </c>
      <c r="F10" s="99">
        <v>12</v>
      </c>
      <c r="G10" s="99" t="s">
        <v>267</v>
      </c>
      <c r="H10" s="210"/>
      <c r="I10" s="211">
        <v>260</v>
      </c>
      <c r="J10" s="15"/>
    </row>
    <row r="11" spans="1:10" ht="15.75" x14ac:dyDescent="0.25">
      <c r="A11" s="202" t="s">
        <v>32</v>
      </c>
      <c r="B11" s="41" t="s">
        <v>716</v>
      </c>
      <c r="C11" s="99" t="s">
        <v>359</v>
      </c>
      <c r="D11" s="99" t="s">
        <v>25</v>
      </c>
      <c r="E11" s="99" t="s">
        <v>153</v>
      </c>
      <c r="F11" s="99">
        <v>6</v>
      </c>
      <c r="G11" s="99" t="s">
        <v>267</v>
      </c>
      <c r="H11" s="203">
        <v>1400</v>
      </c>
      <c r="I11" s="204">
        <v>70</v>
      </c>
      <c r="J11" s="15"/>
    </row>
    <row r="12" spans="1:10" ht="15.75" x14ac:dyDescent="0.25">
      <c r="A12" s="202" t="s">
        <v>35</v>
      </c>
      <c r="B12" s="9" t="s">
        <v>716</v>
      </c>
      <c r="C12" s="10" t="s">
        <v>359</v>
      </c>
      <c r="D12" s="10" t="s">
        <v>25</v>
      </c>
      <c r="E12" s="10" t="s">
        <v>153</v>
      </c>
      <c r="F12" s="10">
        <v>12</v>
      </c>
      <c r="G12" s="10" t="s">
        <v>267</v>
      </c>
      <c r="H12" s="140"/>
      <c r="I12" s="110">
        <v>140</v>
      </c>
      <c r="J12" s="2"/>
    </row>
    <row r="13" spans="1:10" ht="15.75" x14ac:dyDescent="0.25">
      <c r="A13" s="202" t="s">
        <v>38</v>
      </c>
      <c r="B13" s="9" t="s">
        <v>29</v>
      </c>
      <c r="C13" s="10" t="s">
        <v>359</v>
      </c>
      <c r="D13" s="10" t="s">
        <v>25</v>
      </c>
      <c r="E13" s="10" t="s">
        <v>717</v>
      </c>
      <c r="F13" s="10"/>
      <c r="G13" s="10" t="s">
        <v>267</v>
      </c>
      <c r="H13" s="140">
        <v>1300</v>
      </c>
      <c r="I13" s="110">
        <v>0</v>
      </c>
      <c r="J13" s="2"/>
    </row>
    <row r="14" spans="1:10" ht="15.75" x14ac:dyDescent="0.25">
      <c r="A14" s="202" t="s">
        <v>41</v>
      </c>
      <c r="B14" s="9" t="s">
        <v>29</v>
      </c>
      <c r="C14" s="10" t="s">
        <v>676</v>
      </c>
      <c r="D14" s="10" t="s">
        <v>323</v>
      </c>
      <c r="E14" s="10" t="s">
        <v>717</v>
      </c>
      <c r="F14" s="10"/>
      <c r="G14" s="10" t="s">
        <v>267</v>
      </c>
      <c r="H14" s="140">
        <v>1300</v>
      </c>
      <c r="I14" s="110">
        <v>0</v>
      </c>
      <c r="J14" s="2"/>
    </row>
    <row r="15" spans="1:10" ht="15.75" x14ac:dyDescent="0.25">
      <c r="A15" s="202" t="s">
        <v>45</v>
      </c>
      <c r="B15" s="29" t="s">
        <v>42</v>
      </c>
      <c r="C15" s="6" t="s">
        <v>676</v>
      </c>
      <c r="D15" s="6" t="s">
        <v>323</v>
      </c>
      <c r="E15" s="6" t="s">
        <v>718</v>
      </c>
      <c r="F15" s="6">
        <v>6</v>
      </c>
      <c r="G15" s="10" t="s">
        <v>329</v>
      </c>
      <c r="H15" s="141">
        <v>600</v>
      </c>
      <c r="I15" s="111">
        <v>162</v>
      </c>
      <c r="J15" s="2"/>
    </row>
    <row r="16" spans="1:10" ht="15.75" x14ac:dyDescent="0.25">
      <c r="A16" s="202" t="s">
        <v>48</v>
      </c>
      <c r="B16" s="18" t="s">
        <v>42</v>
      </c>
      <c r="C16" s="6" t="s">
        <v>86</v>
      </c>
      <c r="D16" s="6" t="s">
        <v>25</v>
      </c>
      <c r="E16" s="6" t="s">
        <v>718</v>
      </c>
      <c r="F16" s="6">
        <v>6</v>
      </c>
      <c r="G16" s="10" t="s">
        <v>329</v>
      </c>
      <c r="H16" s="141">
        <v>600</v>
      </c>
      <c r="I16" s="111">
        <v>162</v>
      </c>
      <c r="J16" s="2"/>
    </row>
    <row r="17" spans="1:10" ht="15.75" x14ac:dyDescent="0.25">
      <c r="A17" s="202" t="s">
        <v>51</v>
      </c>
      <c r="B17" s="18" t="s">
        <v>719</v>
      </c>
      <c r="C17" s="6" t="s">
        <v>493</v>
      </c>
      <c r="D17" s="6" t="s">
        <v>323</v>
      </c>
      <c r="E17" s="6" t="s">
        <v>720</v>
      </c>
      <c r="F17" s="6">
        <v>3</v>
      </c>
      <c r="G17" s="10" t="s">
        <v>267</v>
      </c>
      <c r="H17" s="141">
        <v>450</v>
      </c>
      <c r="I17" s="111">
        <v>60</v>
      </c>
      <c r="J17" s="2"/>
    </row>
    <row r="18" spans="1:10" ht="15.75" x14ac:dyDescent="0.25">
      <c r="A18" s="202" t="s">
        <v>52</v>
      </c>
      <c r="B18" s="18" t="s">
        <v>721</v>
      </c>
      <c r="C18" s="6" t="s">
        <v>259</v>
      </c>
      <c r="D18" s="6" t="s">
        <v>25</v>
      </c>
      <c r="E18" s="6" t="s">
        <v>722</v>
      </c>
      <c r="F18" s="6">
        <v>3</v>
      </c>
      <c r="G18" s="10" t="s">
        <v>267</v>
      </c>
      <c r="H18" s="141">
        <v>450</v>
      </c>
      <c r="I18" s="111">
        <v>60</v>
      </c>
      <c r="J18" s="2"/>
    </row>
    <row r="19" spans="1:10" ht="15.75" x14ac:dyDescent="0.25">
      <c r="A19" s="202" t="s">
        <v>58</v>
      </c>
      <c r="B19" s="18" t="s">
        <v>723</v>
      </c>
      <c r="C19" s="6" t="s">
        <v>30</v>
      </c>
      <c r="D19" s="6" t="s">
        <v>25</v>
      </c>
      <c r="E19" s="6" t="s">
        <v>724</v>
      </c>
      <c r="F19" s="6">
        <v>4</v>
      </c>
      <c r="G19" s="10" t="s">
        <v>329</v>
      </c>
      <c r="H19" s="141">
        <v>200</v>
      </c>
      <c r="I19" s="111">
        <v>162</v>
      </c>
      <c r="J19" s="2"/>
    </row>
    <row r="20" spans="1:10" ht="15.75" x14ac:dyDescent="0.25">
      <c r="A20" s="202" t="s">
        <v>62</v>
      </c>
      <c r="B20" s="18" t="s">
        <v>723</v>
      </c>
      <c r="C20" s="6" t="s">
        <v>166</v>
      </c>
      <c r="D20" s="6" t="s">
        <v>323</v>
      </c>
      <c r="E20" s="6" t="s">
        <v>724</v>
      </c>
      <c r="F20" s="6">
        <v>4</v>
      </c>
      <c r="G20" s="10" t="s">
        <v>329</v>
      </c>
      <c r="H20" s="141">
        <v>200</v>
      </c>
      <c r="I20" s="111">
        <v>162</v>
      </c>
      <c r="J20" s="2"/>
    </row>
    <row r="21" spans="1:10" ht="15.75" x14ac:dyDescent="0.25">
      <c r="A21" s="202" t="s">
        <v>67</v>
      </c>
      <c r="B21" s="18" t="s">
        <v>723</v>
      </c>
      <c r="C21" s="6" t="s">
        <v>54</v>
      </c>
      <c r="D21" s="6" t="s">
        <v>323</v>
      </c>
      <c r="E21" s="6" t="s">
        <v>725</v>
      </c>
      <c r="F21" s="6">
        <v>3</v>
      </c>
      <c r="G21" s="10" t="s">
        <v>267</v>
      </c>
      <c r="H21" s="141">
        <v>500</v>
      </c>
      <c r="I21" s="111">
        <v>60</v>
      </c>
      <c r="J21" s="2"/>
    </row>
    <row r="22" spans="1:10" ht="15.75" x14ac:dyDescent="0.25">
      <c r="A22" s="202" t="s">
        <v>69</v>
      </c>
      <c r="B22" s="18" t="s">
        <v>346</v>
      </c>
      <c r="C22" s="6" t="s">
        <v>726</v>
      </c>
      <c r="D22" s="6" t="s">
        <v>323</v>
      </c>
      <c r="E22" s="6" t="s">
        <v>718</v>
      </c>
      <c r="F22" s="6">
        <v>5</v>
      </c>
      <c r="G22" s="10" t="s">
        <v>329</v>
      </c>
      <c r="H22" s="141">
        <v>640</v>
      </c>
      <c r="I22" s="111">
        <v>206</v>
      </c>
      <c r="J22" s="2"/>
    </row>
    <row r="23" spans="1:10" ht="15.75" x14ac:dyDescent="0.25">
      <c r="A23" s="202" t="s">
        <v>72</v>
      </c>
      <c r="B23" s="18" t="s">
        <v>260</v>
      </c>
      <c r="C23" s="6" t="s">
        <v>676</v>
      </c>
      <c r="D23" s="6" t="s">
        <v>323</v>
      </c>
      <c r="E23" s="6" t="s">
        <v>718</v>
      </c>
      <c r="F23" s="6">
        <v>6</v>
      </c>
      <c r="G23" s="10" t="s">
        <v>329</v>
      </c>
      <c r="H23" s="141">
        <v>550</v>
      </c>
      <c r="I23" s="111">
        <v>162</v>
      </c>
      <c r="J23" s="2"/>
    </row>
    <row r="24" spans="1:10" ht="15.75" x14ac:dyDescent="0.25">
      <c r="A24" s="202" t="s">
        <v>75</v>
      </c>
      <c r="B24" s="18" t="s">
        <v>599</v>
      </c>
      <c r="C24" s="6" t="s">
        <v>726</v>
      </c>
      <c r="D24" s="6" t="s">
        <v>323</v>
      </c>
      <c r="E24" s="6" t="s">
        <v>727</v>
      </c>
      <c r="F24" s="6"/>
      <c r="G24" s="10" t="s">
        <v>267</v>
      </c>
      <c r="H24" s="141">
        <v>1300</v>
      </c>
      <c r="I24" s="111">
        <v>0</v>
      </c>
      <c r="J24" s="2"/>
    </row>
    <row r="25" spans="1:10" ht="15.75" x14ac:dyDescent="0.25">
      <c r="A25" s="202" t="s">
        <v>77</v>
      </c>
      <c r="B25" s="18" t="s">
        <v>689</v>
      </c>
      <c r="C25" s="6" t="s">
        <v>676</v>
      </c>
      <c r="D25" s="6" t="s">
        <v>323</v>
      </c>
      <c r="E25" s="6" t="s">
        <v>717</v>
      </c>
      <c r="F25" s="6"/>
      <c r="G25" s="6" t="s">
        <v>267</v>
      </c>
      <c r="H25" s="141">
        <v>1300</v>
      </c>
      <c r="I25" s="111">
        <v>0</v>
      </c>
      <c r="J25" s="2"/>
    </row>
    <row r="26" spans="1:10" ht="15.75" x14ac:dyDescent="0.25">
      <c r="A26" s="202" t="s">
        <v>80</v>
      </c>
      <c r="B26" s="18" t="s">
        <v>689</v>
      </c>
      <c r="C26" s="6" t="s">
        <v>359</v>
      </c>
      <c r="D26" s="6" t="s">
        <v>25</v>
      </c>
      <c r="E26" s="6" t="s">
        <v>717</v>
      </c>
      <c r="F26" s="6"/>
      <c r="G26" s="6" t="s">
        <v>267</v>
      </c>
      <c r="H26" s="141">
        <v>1300</v>
      </c>
      <c r="I26" s="111">
        <v>0</v>
      </c>
      <c r="J26" s="2"/>
    </row>
    <row r="27" spans="1:10" ht="15.75" x14ac:dyDescent="0.25">
      <c r="A27" s="202" t="s">
        <v>82</v>
      </c>
      <c r="B27" s="18" t="s">
        <v>689</v>
      </c>
      <c r="C27" s="6" t="s">
        <v>259</v>
      </c>
      <c r="D27" s="6" t="s">
        <v>25</v>
      </c>
      <c r="E27" s="6" t="s">
        <v>728</v>
      </c>
      <c r="F27" s="6">
        <v>2</v>
      </c>
      <c r="G27" s="6" t="s">
        <v>267</v>
      </c>
      <c r="H27" s="141"/>
      <c r="I27" s="111">
        <v>54</v>
      </c>
      <c r="J27" s="2"/>
    </row>
    <row r="28" spans="1:10" ht="15.75" x14ac:dyDescent="0.25">
      <c r="A28" s="202" t="s">
        <v>85</v>
      </c>
      <c r="B28" s="18" t="s">
        <v>604</v>
      </c>
      <c r="C28" s="6" t="s">
        <v>272</v>
      </c>
      <c r="D28" s="6" t="s">
        <v>323</v>
      </c>
      <c r="E28" s="6" t="s">
        <v>729</v>
      </c>
      <c r="F28" s="6">
        <v>7</v>
      </c>
      <c r="G28" s="6" t="s">
        <v>652</v>
      </c>
      <c r="H28" s="141"/>
      <c r="I28" s="111">
        <v>576</v>
      </c>
      <c r="J28" s="2"/>
    </row>
    <row r="29" spans="1:10" ht="15.75" x14ac:dyDescent="0.25">
      <c r="A29" s="202" t="s">
        <v>88</v>
      </c>
      <c r="B29" s="18" t="s">
        <v>604</v>
      </c>
      <c r="C29" s="6" t="s">
        <v>359</v>
      </c>
      <c r="D29" s="6" t="s">
        <v>472</v>
      </c>
      <c r="E29" s="6" t="s">
        <v>729</v>
      </c>
      <c r="F29" s="6">
        <v>7</v>
      </c>
      <c r="G29" s="6" t="s">
        <v>652</v>
      </c>
      <c r="H29" s="141"/>
      <c r="I29" s="111">
        <v>559</v>
      </c>
      <c r="J29" s="2"/>
    </row>
    <row r="30" spans="1:10" ht="15.75" x14ac:dyDescent="0.25">
      <c r="A30" s="202"/>
      <c r="B30" s="29"/>
      <c r="C30" s="6" t="s">
        <v>730</v>
      </c>
      <c r="D30" s="6" t="s">
        <v>731</v>
      </c>
      <c r="E30" s="6"/>
      <c r="F30" s="6"/>
      <c r="G30" s="6" t="s">
        <v>732</v>
      </c>
      <c r="H30" s="141">
        <v>0</v>
      </c>
      <c r="I30" s="111">
        <v>0</v>
      </c>
      <c r="J30" s="2"/>
    </row>
    <row r="31" spans="1:10" ht="16.5" thickBot="1" x14ac:dyDescent="0.3">
      <c r="A31" s="177"/>
      <c r="B31" s="17"/>
      <c r="C31" s="22" t="s">
        <v>733</v>
      </c>
      <c r="D31" s="22"/>
      <c r="E31" s="22"/>
      <c r="F31" s="22"/>
      <c r="G31" s="22"/>
      <c r="H31" s="208">
        <f>SUM(H9:H30)</f>
        <v>13490</v>
      </c>
      <c r="I31" s="209">
        <f>SUM(I9:I30)</f>
        <v>2985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77"/>
      <c r="I32" s="77"/>
      <c r="J32" s="2"/>
    </row>
    <row r="33" spans="1:10" ht="15.75" x14ac:dyDescent="0.25">
      <c r="A33" s="2"/>
      <c r="B33" s="2"/>
      <c r="C33" s="2"/>
      <c r="D33" s="2"/>
      <c r="E33" s="90"/>
      <c r="F33" s="2"/>
      <c r="G33" s="2"/>
      <c r="H33" s="2"/>
      <c r="I33" s="2"/>
      <c r="J33" s="2"/>
    </row>
    <row r="34" spans="1:10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77"/>
      <c r="I36" s="77"/>
      <c r="J36" s="2"/>
    </row>
    <row r="37" spans="1:10" ht="15.75" x14ac:dyDescent="0.25">
      <c r="A37" s="2"/>
      <c r="B37" s="217"/>
      <c r="C37" s="2"/>
      <c r="D37" s="2"/>
      <c r="E37" s="2"/>
      <c r="F37" s="218"/>
      <c r="G37" s="2"/>
      <c r="H37" s="77"/>
      <c r="I37" s="77"/>
      <c r="J37" s="2"/>
    </row>
    <row r="38" spans="1:10" ht="15.75" x14ac:dyDescent="0.25">
      <c r="A38" s="2"/>
      <c r="B38" s="217"/>
      <c r="C38" s="2"/>
      <c r="D38" s="2"/>
      <c r="E38" s="2"/>
      <c r="F38" s="218"/>
      <c r="G38" s="2"/>
      <c r="H38" s="77"/>
      <c r="I38" s="77"/>
      <c r="J38" s="2"/>
    </row>
    <row r="39" spans="1:10" ht="15.75" x14ac:dyDescent="0.25">
      <c r="A39" s="2"/>
      <c r="B39" s="2"/>
      <c r="C39" s="2"/>
      <c r="D39" s="2"/>
      <c r="E39" s="2"/>
      <c r="F39" s="2"/>
      <c r="G39" s="2"/>
      <c r="H39" s="77"/>
      <c r="I39" s="77"/>
      <c r="J39" s="2"/>
    </row>
    <row r="40" spans="1:10" ht="15.75" x14ac:dyDescent="0.25">
      <c r="A40" s="2"/>
      <c r="B40" s="2"/>
      <c r="C40" s="2"/>
      <c r="D40" s="2"/>
      <c r="E40" s="2"/>
      <c r="F40" s="2"/>
      <c r="G40" s="2"/>
      <c r="H40" s="77"/>
      <c r="I40" s="77"/>
      <c r="J40" s="2"/>
    </row>
    <row r="41" spans="1:10" ht="15.75" x14ac:dyDescent="0.25">
      <c r="A41" s="2"/>
      <c r="B41" s="2"/>
      <c r="C41" s="2"/>
      <c r="D41" s="219"/>
      <c r="E41" s="2"/>
      <c r="F41" s="2"/>
      <c r="G41" s="2"/>
      <c r="H41" s="77"/>
      <c r="I41" s="77"/>
    </row>
    <row r="42" spans="1:10" ht="15.75" x14ac:dyDescent="0.25">
      <c r="A42" s="2"/>
      <c r="B42" s="2"/>
      <c r="C42" s="2"/>
      <c r="D42" s="219"/>
      <c r="E42" s="2"/>
      <c r="F42" s="2"/>
      <c r="G42" s="2"/>
      <c r="H42" s="77"/>
      <c r="I42" s="77"/>
    </row>
    <row r="43" spans="1:10" ht="15.75" x14ac:dyDescent="0.25">
      <c r="A43" s="2"/>
      <c r="B43" s="2"/>
      <c r="C43" s="2"/>
      <c r="D43" s="219"/>
      <c r="E43" s="2"/>
      <c r="F43" s="2"/>
      <c r="G43" s="2"/>
      <c r="H43" s="77"/>
      <c r="I43" s="77"/>
    </row>
    <row r="44" spans="1:10" ht="15.75" x14ac:dyDescent="0.25">
      <c r="A44" s="2"/>
      <c r="B44" s="2"/>
      <c r="C44" s="2"/>
      <c r="D44" s="2"/>
      <c r="E44" s="2"/>
      <c r="F44" s="2"/>
      <c r="G44" s="2"/>
      <c r="H44" s="77"/>
      <c r="I44" s="77"/>
    </row>
    <row r="45" spans="1:10" ht="15.75" x14ac:dyDescent="0.25">
      <c r="A45" s="2"/>
      <c r="B45" s="220"/>
      <c r="C45" s="2"/>
      <c r="D45" s="2"/>
      <c r="E45" s="2"/>
      <c r="F45" s="2"/>
      <c r="G45" s="2"/>
      <c r="H45" s="77"/>
      <c r="I45" s="77"/>
    </row>
    <row r="46" spans="1:10" ht="15.75" x14ac:dyDescent="0.25">
      <c r="A46" s="2"/>
      <c r="B46" s="2"/>
      <c r="C46" s="2"/>
      <c r="D46" s="2"/>
      <c r="E46" s="2"/>
      <c r="F46" s="2"/>
      <c r="G46" s="2"/>
      <c r="H46" s="77"/>
      <c r="I46" s="77"/>
    </row>
    <row r="47" spans="1:10" ht="15.75" x14ac:dyDescent="0.25">
      <c r="A47" s="2"/>
      <c r="B47" s="2"/>
      <c r="C47" s="2"/>
      <c r="D47" s="2"/>
      <c r="E47" s="2"/>
      <c r="F47" s="2"/>
      <c r="G47" s="2"/>
      <c r="H47" s="77"/>
      <c r="I47" s="77"/>
    </row>
    <row r="48" spans="1:10" ht="15.75" x14ac:dyDescent="0.25">
      <c r="A48" s="2"/>
      <c r="B48" s="2"/>
      <c r="C48" s="2"/>
      <c r="D48" s="2"/>
      <c r="E48" s="2"/>
      <c r="F48" s="2"/>
      <c r="G48" s="2"/>
      <c r="H48" s="77"/>
      <c r="I48" s="77"/>
    </row>
    <row r="49" spans="1:9" ht="15.75" x14ac:dyDescent="0.25">
      <c r="A49" s="2"/>
      <c r="B49" s="2"/>
      <c r="C49" s="2"/>
      <c r="D49" s="2"/>
      <c r="E49" s="2"/>
      <c r="F49" s="2"/>
      <c r="G49" s="2"/>
      <c r="H49" s="77"/>
      <c r="I49" s="77"/>
    </row>
    <row r="50" spans="1:9" ht="15.75" x14ac:dyDescent="0.25">
      <c r="A50" s="2"/>
      <c r="B50" s="2"/>
      <c r="C50" s="2"/>
      <c r="D50" s="2"/>
      <c r="E50" s="2"/>
      <c r="F50" s="2"/>
      <c r="G50" s="2"/>
      <c r="H50" s="77"/>
      <c r="I50" s="77"/>
    </row>
    <row r="51" spans="1:9" ht="15.75" x14ac:dyDescent="0.25">
      <c r="A51" s="2"/>
      <c r="B51" s="2"/>
      <c r="C51" s="2"/>
      <c r="D51" s="2"/>
      <c r="E51" s="2"/>
      <c r="F51" s="2"/>
      <c r="G51" s="2"/>
      <c r="H51" s="77"/>
      <c r="I51" s="77"/>
    </row>
    <row r="52" spans="1:9" ht="15.75" x14ac:dyDescent="0.25">
      <c r="A52" s="2"/>
      <c r="B52" s="2"/>
      <c r="C52" s="2"/>
      <c r="D52" s="2"/>
      <c r="E52" s="2"/>
      <c r="F52" s="2"/>
      <c r="G52" s="2"/>
      <c r="H52" s="77"/>
      <c r="I52" s="77"/>
    </row>
    <row r="53" spans="1:9" ht="15.75" x14ac:dyDescent="0.25">
      <c r="A53" s="2"/>
      <c r="B53" s="2"/>
      <c r="C53" s="2"/>
      <c r="D53" s="2"/>
      <c r="E53" s="2"/>
      <c r="F53" s="2"/>
      <c r="G53" s="2"/>
      <c r="H53" s="77"/>
      <c r="I53" s="77"/>
    </row>
    <row r="54" spans="1:9" ht="15.75" x14ac:dyDescent="0.25">
      <c r="A54" s="2"/>
      <c r="B54" s="2"/>
      <c r="C54" s="2"/>
      <c r="D54" s="2"/>
      <c r="E54" s="2"/>
      <c r="F54" s="2"/>
      <c r="G54" s="2"/>
      <c r="H54" s="77"/>
      <c r="I54" s="77"/>
    </row>
    <row r="55" spans="1:9" ht="15.75" x14ac:dyDescent="0.25">
      <c r="A55" s="2"/>
      <c r="B55" s="2"/>
      <c r="C55" s="2"/>
      <c r="D55" s="2"/>
      <c r="E55" s="2"/>
      <c r="F55" s="2"/>
      <c r="G55" s="2"/>
      <c r="H55" s="77"/>
      <c r="I55" s="77"/>
    </row>
    <row r="56" spans="1:9" ht="15.75" x14ac:dyDescent="0.25">
      <c r="A56" s="2"/>
      <c r="B56" s="2"/>
      <c r="C56" s="2"/>
      <c r="D56" s="2"/>
      <c r="E56" s="2"/>
      <c r="F56" s="2"/>
      <c r="G56" s="2"/>
      <c r="H56" s="77"/>
      <c r="I56" s="77"/>
    </row>
    <row r="57" spans="1:9" ht="15.75" x14ac:dyDescent="0.25">
      <c r="A57" s="2"/>
      <c r="B57" s="2"/>
      <c r="C57" s="2"/>
      <c r="D57" s="2"/>
      <c r="E57" s="2"/>
      <c r="F57" s="2"/>
      <c r="G57" s="2"/>
      <c r="H57" s="77"/>
      <c r="I57" s="77"/>
    </row>
    <row r="58" spans="1:9" ht="15.75" x14ac:dyDescent="0.25">
      <c r="A58" s="2"/>
      <c r="B58" s="2"/>
      <c r="C58" s="2"/>
      <c r="D58" s="2"/>
      <c r="E58" s="2"/>
      <c r="F58" s="2"/>
      <c r="G58" s="2"/>
      <c r="H58" s="77"/>
      <c r="I58" s="77"/>
    </row>
    <row r="59" spans="1:9" ht="15.75" x14ac:dyDescent="0.25">
      <c r="A59" s="2"/>
      <c r="B59" s="2"/>
      <c r="C59" s="2"/>
      <c r="D59" s="2"/>
      <c r="E59" s="2"/>
      <c r="F59" s="2"/>
      <c r="G59" s="2"/>
      <c r="H59" s="77"/>
      <c r="I59" s="77"/>
    </row>
    <row r="60" spans="1:9" ht="15.75" x14ac:dyDescent="0.25">
      <c r="A60" s="2"/>
      <c r="B60" s="2"/>
      <c r="C60" s="2"/>
      <c r="D60" s="2"/>
      <c r="E60" s="2"/>
      <c r="F60" s="2"/>
      <c r="G60" s="2"/>
      <c r="H60" s="77"/>
      <c r="I60" s="77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77"/>
      <c r="I61" s="77"/>
    </row>
    <row r="62" spans="1:9" ht="15.75" x14ac:dyDescent="0.25">
      <c r="A62" s="2"/>
      <c r="B62" s="2"/>
      <c r="C62" s="16"/>
      <c r="D62" s="16"/>
      <c r="E62" s="16"/>
      <c r="F62" s="16"/>
      <c r="G62" s="16"/>
      <c r="H62" s="106"/>
      <c r="I62" s="106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2"/>
      <c r="B67" s="2"/>
      <c r="C67" s="2"/>
      <c r="D67" s="2"/>
      <c r="E67" s="2"/>
      <c r="F67" s="2"/>
      <c r="G67" s="2"/>
      <c r="H67" s="77"/>
      <c r="I67" s="77"/>
    </row>
    <row r="68" spans="1:9" ht="15.75" customHeight="1" x14ac:dyDescent="0.25">
      <c r="A68" s="2"/>
      <c r="B68" s="2"/>
      <c r="C68" s="2"/>
      <c r="D68" s="2"/>
      <c r="E68" s="2"/>
      <c r="F68" s="2"/>
      <c r="G68" s="2"/>
      <c r="H68" s="77"/>
      <c r="I68" s="77"/>
    </row>
    <row r="69" spans="1:9" ht="15.75" customHeight="1" x14ac:dyDescent="0.25">
      <c r="A69" s="2"/>
      <c r="B69" s="2"/>
      <c r="C69" s="2"/>
      <c r="D69" s="2"/>
      <c r="E69" s="2"/>
      <c r="F69" s="2"/>
      <c r="G69" s="2"/>
      <c r="H69" s="77"/>
      <c r="I69" s="77"/>
    </row>
    <row r="70" spans="1:9" ht="15.75" customHeight="1" x14ac:dyDescent="0.25">
      <c r="A70" s="2"/>
      <c r="B70" s="2"/>
      <c r="C70" s="2"/>
      <c r="D70" s="2"/>
      <c r="E70" s="2"/>
      <c r="F70" s="2"/>
      <c r="G70" s="2"/>
      <c r="H70" s="77"/>
      <c r="I70" s="77"/>
    </row>
    <row r="71" spans="1:9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9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9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9" s="30" customFormat="1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9" s="30" customFormat="1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9" s="30" customFormat="1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9" s="30" customFormat="1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9" s="30" customFormat="1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9" s="30" customFormat="1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9" s="30" customFormat="1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</row>
    <row r="81" spans="1:10" s="30" customFormat="1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10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10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10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10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10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10" ht="15.75" customHeight="1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10" ht="15.75" customHeight="1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10" ht="15.75" customHeight="1" x14ac:dyDescent="0.25">
      <c r="A89" s="36"/>
      <c r="B89" s="36"/>
      <c r="C89" s="36"/>
      <c r="D89" s="36"/>
      <c r="E89" s="36"/>
      <c r="F89" s="36"/>
      <c r="G89" s="36"/>
      <c r="H89" s="167"/>
      <c r="I89" s="167"/>
      <c r="J89" s="36"/>
    </row>
    <row r="90" spans="1:10" ht="15.75" customHeight="1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10" ht="15.75" customHeight="1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10" ht="15.75" customHeight="1" x14ac:dyDescent="0.25">
      <c r="A92" s="36"/>
      <c r="B92" s="36"/>
      <c r="C92" s="36"/>
      <c r="D92" s="36"/>
      <c r="E92" s="36"/>
      <c r="F92" s="36"/>
      <c r="G92" s="36"/>
      <c r="H92" s="167"/>
      <c r="I92" s="167"/>
    </row>
    <row r="93" spans="1:10" ht="15.75" customHeight="1" x14ac:dyDescent="0.25">
      <c r="A93" s="36"/>
      <c r="B93" s="36"/>
      <c r="C93" s="36"/>
      <c r="D93" s="36"/>
      <c r="E93" s="36"/>
      <c r="F93" s="36"/>
      <c r="G93" s="36"/>
      <c r="H93" s="167"/>
      <c r="I93" s="167"/>
    </row>
    <row r="94" spans="1:10" ht="15.75" customHeight="1" x14ac:dyDescent="0.25">
      <c r="A94" s="36"/>
      <c r="B94" s="36"/>
      <c r="C94" s="36"/>
      <c r="D94" s="36"/>
      <c r="E94" s="36"/>
      <c r="F94" s="36"/>
      <c r="G94" s="36"/>
      <c r="H94" s="167"/>
      <c r="I94" s="167"/>
    </row>
    <row r="95" spans="1:10" ht="15.75" customHeight="1" x14ac:dyDescent="0.25">
      <c r="A95" s="36"/>
      <c r="B95" s="36"/>
      <c r="C95" s="36"/>
      <c r="D95" s="36"/>
      <c r="E95" s="36"/>
      <c r="F95" s="36"/>
      <c r="G95" s="36"/>
      <c r="H95" s="167"/>
      <c r="I95" s="167"/>
    </row>
    <row r="96" spans="1:10" x14ac:dyDescent="0.2">
      <c r="I96" s="139"/>
    </row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"/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167"/>
      <c r="I114" s="167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8"/>
  <sheetViews>
    <sheetView workbookViewId="0">
      <selection activeCell="C22" sqref="C22"/>
    </sheetView>
  </sheetViews>
  <sheetFormatPr defaultRowHeight="12.75" x14ac:dyDescent="0.2"/>
  <cols>
    <col min="1" max="1" width="2.28515625" customWidth="1"/>
    <col min="3" max="3" width="33.42578125" customWidth="1"/>
    <col min="4" max="4" width="24.140625" customWidth="1"/>
    <col min="5" max="5" width="17.42578125" customWidth="1"/>
  </cols>
  <sheetData>
    <row r="1" spans="2:13" s="1" customFormat="1" ht="15.75" x14ac:dyDescent="0.25">
      <c r="C1" s="2"/>
      <c r="D1" s="2"/>
      <c r="G1" s="2"/>
      <c r="H1" s="2"/>
      <c r="I1" s="2"/>
      <c r="J1" s="2"/>
      <c r="K1" s="2"/>
      <c r="L1" s="2"/>
      <c r="M1" s="2"/>
    </row>
    <row r="2" spans="2:13" s="48" customFormat="1" ht="25.5" x14ac:dyDescent="0.35">
      <c r="C2" s="74" t="s">
        <v>175</v>
      </c>
      <c r="D2" s="49">
        <v>4940</v>
      </c>
    </row>
    <row r="3" spans="2:13" x14ac:dyDescent="0.2">
      <c r="D3" s="44"/>
    </row>
    <row r="4" spans="2:13" ht="13.5" thickBot="1" x14ac:dyDescent="0.25">
      <c r="D4" s="44"/>
    </row>
    <row r="5" spans="2:13" s="39" customFormat="1" ht="19.5" thickBot="1" x14ac:dyDescent="0.35">
      <c r="B5" s="37" t="s">
        <v>13</v>
      </c>
      <c r="C5" s="38" t="s">
        <v>176</v>
      </c>
      <c r="D5" s="45" t="s">
        <v>177</v>
      </c>
      <c r="E5" s="64" t="s">
        <v>178</v>
      </c>
    </row>
    <row r="6" spans="2:13" s="40" customFormat="1" ht="16.5" thickTop="1" x14ac:dyDescent="0.25">
      <c r="B6" s="41" t="s">
        <v>22</v>
      </c>
      <c r="C6" s="42" t="s">
        <v>179</v>
      </c>
      <c r="D6" s="46">
        <v>370</v>
      </c>
      <c r="E6" s="65" t="s">
        <v>180</v>
      </c>
    </row>
    <row r="7" spans="2:13" s="40" customFormat="1" ht="15.75" x14ac:dyDescent="0.25">
      <c r="B7" s="33" t="s">
        <v>28</v>
      </c>
      <c r="C7" s="43" t="s">
        <v>181</v>
      </c>
      <c r="D7" s="47">
        <v>299</v>
      </c>
      <c r="E7" s="66" t="s">
        <v>180</v>
      </c>
    </row>
    <row r="8" spans="2:13" s="40" customFormat="1" ht="15.75" x14ac:dyDescent="0.25">
      <c r="B8" s="33" t="s">
        <v>32</v>
      </c>
      <c r="C8" s="43" t="s">
        <v>182</v>
      </c>
      <c r="D8" s="47">
        <v>300</v>
      </c>
      <c r="E8" s="66" t="s">
        <v>180</v>
      </c>
    </row>
    <row r="9" spans="2:13" s="40" customFormat="1" ht="15.75" x14ac:dyDescent="0.25">
      <c r="B9" s="33" t="s">
        <v>35</v>
      </c>
      <c r="C9" s="43" t="s">
        <v>183</v>
      </c>
      <c r="D9" s="47">
        <v>252</v>
      </c>
      <c r="E9" s="66" t="s">
        <v>184</v>
      </c>
    </row>
    <row r="10" spans="2:13" s="40" customFormat="1" ht="15.75" x14ac:dyDescent="0.25">
      <c r="B10" s="33" t="s">
        <v>38</v>
      </c>
      <c r="C10" s="43" t="s">
        <v>185</v>
      </c>
      <c r="D10" s="47">
        <v>158</v>
      </c>
      <c r="E10" s="66" t="s">
        <v>180</v>
      </c>
    </row>
    <row r="11" spans="2:13" s="40" customFormat="1" ht="15.75" x14ac:dyDescent="0.25">
      <c r="B11" s="33" t="s">
        <v>41</v>
      </c>
      <c r="C11" s="43" t="s">
        <v>186</v>
      </c>
      <c r="D11" s="47">
        <v>371</v>
      </c>
      <c r="E11" s="66" t="s">
        <v>184</v>
      </c>
    </row>
    <row r="12" spans="2:13" s="40" customFormat="1" ht="15.75" x14ac:dyDescent="0.25">
      <c r="B12" s="33" t="s">
        <v>45</v>
      </c>
      <c r="C12" s="43" t="s">
        <v>187</v>
      </c>
      <c r="D12" s="47">
        <v>239</v>
      </c>
      <c r="E12" s="66" t="s">
        <v>180</v>
      </c>
    </row>
    <row r="13" spans="2:13" s="40" customFormat="1" ht="15.75" x14ac:dyDescent="0.25">
      <c r="B13" s="33" t="s">
        <v>48</v>
      </c>
      <c r="C13" s="43" t="s">
        <v>188</v>
      </c>
      <c r="D13" s="47">
        <v>70</v>
      </c>
      <c r="E13" s="66" t="s">
        <v>180</v>
      </c>
    </row>
    <row r="14" spans="2:13" s="40" customFormat="1" ht="15.75" x14ac:dyDescent="0.25">
      <c r="B14" s="33" t="s">
        <v>51</v>
      </c>
      <c r="C14" s="43" t="s">
        <v>189</v>
      </c>
      <c r="D14" s="47">
        <v>250</v>
      </c>
      <c r="E14" s="66" t="s">
        <v>184</v>
      </c>
    </row>
    <row r="15" spans="2:13" s="40" customFormat="1" ht="15.75" x14ac:dyDescent="0.25">
      <c r="B15" s="33" t="s">
        <v>52</v>
      </c>
      <c r="C15" s="43" t="s">
        <v>190</v>
      </c>
      <c r="D15" s="47">
        <v>1399</v>
      </c>
      <c r="E15" s="66" t="s">
        <v>180</v>
      </c>
    </row>
    <row r="16" spans="2:13" s="40" customFormat="1" ht="15.75" x14ac:dyDescent="0.25">
      <c r="B16" s="33" t="s">
        <v>58</v>
      </c>
      <c r="C16" s="43" t="s">
        <v>191</v>
      </c>
      <c r="D16" s="47">
        <v>300</v>
      </c>
      <c r="E16" s="66" t="s">
        <v>180</v>
      </c>
    </row>
    <row r="17" spans="2:5" s="40" customFormat="1" ht="15.75" x14ac:dyDescent="0.25">
      <c r="B17" s="33" t="s">
        <v>62</v>
      </c>
      <c r="C17" s="71" t="s">
        <v>192</v>
      </c>
      <c r="D17" s="72">
        <v>922</v>
      </c>
      <c r="E17" s="73" t="s">
        <v>184</v>
      </c>
    </row>
    <row r="18" spans="2:5" s="56" customFormat="1" ht="20.25" customHeight="1" thickBot="1" x14ac:dyDescent="0.3">
      <c r="B18" s="61" t="s">
        <v>174</v>
      </c>
      <c r="C18" s="62"/>
      <c r="D18" s="63">
        <f>SUM(D6:D17)</f>
        <v>4930</v>
      </c>
      <c r="E18" s="6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E68"/>
  <sheetViews>
    <sheetView workbookViewId="0">
      <selection activeCell="C15" sqref="C15"/>
    </sheetView>
  </sheetViews>
  <sheetFormatPr defaultRowHeight="12.75" x14ac:dyDescent="0.2"/>
  <cols>
    <col min="1" max="1" width="2.7109375" customWidth="1"/>
    <col min="3" max="3" width="37.8554687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/>
      <c r="E3" s="105">
        <v>2013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734</v>
      </c>
      <c r="D7" s="46">
        <v>440</v>
      </c>
      <c r="E7" s="171" t="s">
        <v>454</v>
      </c>
    </row>
    <row r="8" spans="2:5" s="40" customFormat="1" ht="15.75" x14ac:dyDescent="0.25">
      <c r="B8" s="33"/>
      <c r="C8" s="43" t="s">
        <v>735</v>
      </c>
      <c r="D8" s="47"/>
      <c r="E8" s="35"/>
    </row>
    <row r="9" spans="2:5" s="40" customFormat="1" ht="15.75" x14ac:dyDescent="0.25">
      <c r="B9" s="33" t="s">
        <v>28</v>
      </c>
      <c r="C9" s="43"/>
      <c r="D9" s="47"/>
      <c r="E9" s="35"/>
    </row>
    <row r="10" spans="2:5" s="40" customFormat="1" ht="15.75" x14ac:dyDescent="0.25">
      <c r="B10" s="33" t="s">
        <v>32</v>
      </c>
      <c r="C10" s="43"/>
      <c r="D10" s="47"/>
      <c r="E10" s="35"/>
    </row>
    <row r="11" spans="2:5" s="40" customFormat="1" ht="15.75" x14ac:dyDescent="0.25">
      <c r="B11" s="33" t="s">
        <v>35</v>
      </c>
      <c r="C11" s="43"/>
      <c r="D11" s="47"/>
      <c r="E11" s="35"/>
    </row>
    <row r="12" spans="2:5" s="40" customFormat="1" ht="15.75" x14ac:dyDescent="0.25">
      <c r="B12" s="33" t="s">
        <v>38</v>
      </c>
      <c r="C12" s="43"/>
      <c r="D12" s="47"/>
      <c r="E12" s="35"/>
    </row>
    <row r="13" spans="2:5" s="40" customFormat="1" ht="15.75" x14ac:dyDescent="0.25">
      <c r="B13" s="33" t="s">
        <v>41</v>
      </c>
      <c r="C13" s="43"/>
      <c r="D13" s="47"/>
      <c r="E13" s="35"/>
    </row>
    <row r="14" spans="2:5" s="40" customFormat="1" ht="15.75" x14ac:dyDescent="0.25">
      <c r="B14" s="33" t="s">
        <v>45</v>
      </c>
      <c r="C14" s="43"/>
      <c r="D14" s="47"/>
      <c r="E14" s="35"/>
    </row>
    <row r="15" spans="2:5" s="40" customFormat="1" ht="15.75" x14ac:dyDescent="0.25">
      <c r="B15" s="33" t="s">
        <v>48</v>
      </c>
      <c r="C15" s="43"/>
      <c r="D15" s="47"/>
      <c r="E15" s="35"/>
    </row>
    <row r="16" spans="2:5" s="40" customFormat="1" ht="15.75" x14ac:dyDescent="0.25">
      <c r="B16" s="33" t="s">
        <v>51</v>
      </c>
      <c r="C16" s="43"/>
      <c r="D16" s="47"/>
      <c r="E16" s="35"/>
    </row>
    <row r="17" spans="2:5" s="40" customFormat="1" ht="15.75" x14ac:dyDescent="0.25">
      <c r="B17" s="33"/>
      <c r="C17" s="43"/>
      <c r="D17" s="47"/>
      <c r="E17" s="35"/>
    </row>
    <row r="18" spans="2:5" s="40" customFormat="1" ht="15.75" x14ac:dyDescent="0.25">
      <c r="B18" s="33"/>
      <c r="C18" s="71"/>
      <c r="D18" s="72"/>
      <c r="E18" s="172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440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/>
    </row>
    <row r="23" spans="2:5" x14ac:dyDescent="0.2">
      <c r="B23" s="92"/>
    </row>
    <row r="54" spans="2:5" ht="26.25" x14ac:dyDescent="0.4">
      <c r="C54" s="122"/>
      <c r="D54" s="122"/>
      <c r="E54" s="122"/>
    </row>
    <row r="56" spans="2:5" ht="15" customHeight="1" x14ac:dyDescent="0.2"/>
    <row r="57" spans="2:5" ht="20.100000000000001" customHeight="1" x14ac:dyDescent="0.2">
      <c r="B57" s="182"/>
      <c r="C57" s="182"/>
      <c r="D57" s="182"/>
      <c r="E57" s="182"/>
    </row>
    <row r="58" spans="2:5" ht="15" customHeight="1" x14ac:dyDescent="0.2">
      <c r="B58" s="4"/>
      <c r="D58" s="183"/>
    </row>
    <row r="59" spans="2:5" ht="15" customHeight="1" x14ac:dyDescent="0.2">
      <c r="B59" s="4"/>
      <c r="D59" s="183"/>
    </row>
    <row r="60" spans="2:5" ht="15" customHeight="1" x14ac:dyDescent="0.2">
      <c r="B60" s="4"/>
      <c r="D60" s="183"/>
    </row>
    <row r="61" spans="2:5" ht="15" customHeight="1" x14ac:dyDescent="0.2">
      <c r="B61" s="4"/>
      <c r="D61" s="183"/>
    </row>
    <row r="62" spans="2:5" ht="15" customHeight="1" x14ac:dyDescent="0.2">
      <c r="B62" s="4"/>
      <c r="D62" s="183"/>
    </row>
    <row r="63" spans="2:5" ht="15" customHeight="1" x14ac:dyDescent="0.2">
      <c r="B63" s="4"/>
      <c r="D63" s="183"/>
    </row>
    <row r="64" spans="2:5" ht="15" customHeight="1" x14ac:dyDescent="0.2">
      <c r="B64" s="4"/>
      <c r="D64" s="183"/>
    </row>
    <row r="65" spans="2:4" ht="15" customHeight="1" x14ac:dyDescent="0.2">
      <c r="B65" s="4"/>
      <c r="D65" s="183"/>
    </row>
    <row r="66" spans="2:4" ht="15" customHeight="1" x14ac:dyDescent="0.2">
      <c r="B66" s="4"/>
      <c r="D66" s="183"/>
    </row>
    <row r="67" spans="2:4" ht="15" customHeight="1" x14ac:dyDescent="0.2">
      <c r="B67" s="4"/>
      <c r="D67" s="183"/>
    </row>
    <row r="68" spans="2:4" ht="15" customHeight="1" x14ac:dyDescent="0.2">
      <c r="B68" s="4"/>
      <c r="D68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J135"/>
  <sheetViews>
    <sheetView zoomScale="85" workbookViewId="0">
      <selection activeCell="G5" sqref="G5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22.5" x14ac:dyDescent="0.3">
      <c r="A3" s="2"/>
      <c r="B3" s="2"/>
      <c r="C3" s="2"/>
      <c r="D3" s="2"/>
      <c r="E3" s="2"/>
      <c r="F3" s="2"/>
      <c r="G3" s="2"/>
      <c r="H3" s="223">
        <v>2014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26000</v>
      </c>
      <c r="E4" s="207" t="s">
        <v>569</v>
      </c>
      <c r="F4" s="106"/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16000</v>
      </c>
      <c r="E5" s="77">
        <v>27720</v>
      </c>
      <c r="F5" s="77"/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6000</v>
      </c>
      <c r="E6" s="77">
        <v>2836</v>
      </c>
      <c r="F6" s="77"/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4000</v>
      </c>
      <c r="E7" s="77">
        <v>909</v>
      </c>
      <c r="F7" s="77"/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212" t="s">
        <v>22</v>
      </c>
      <c r="B9" s="213" t="s">
        <v>330</v>
      </c>
      <c r="C9" s="214" t="s">
        <v>76</v>
      </c>
      <c r="D9" s="214" t="s">
        <v>25</v>
      </c>
      <c r="E9" s="214" t="s">
        <v>700</v>
      </c>
      <c r="F9" s="214">
        <v>4</v>
      </c>
      <c r="G9" s="214" t="s">
        <v>329</v>
      </c>
      <c r="H9" s="216">
        <v>510</v>
      </c>
      <c r="I9" s="221">
        <v>188</v>
      </c>
      <c r="J9" s="15"/>
    </row>
    <row r="10" spans="1:10" ht="15.75" x14ac:dyDescent="0.25">
      <c r="A10" s="202" t="s">
        <v>28</v>
      </c>
      <c r="B10" s="41" t="s">
        <v>325</v>
      </c>
      <c r="C10" s="99" t="s">
        <v>632</v>
      </c>
      <c r="D10" s="99" t="s">
        <v>736</v>
      </c>
      <c r="E10" s="99" t="s">
        <v>737</v>
      </c>
      <c r="F10" s="99">
        <v>3</v>
      </c>
      <c r="G10" s="99" t="s">
        <v>738</v>
      </c>
      <c r="H10" s="210">
        <v>4000</v>
      </c>
      <c r="I10" s="211">
        <v>0</v>
      </c>
      <c r="J10" s="15"/>
    </row>
    <row r="11" spans="1:10" ht="15.75" x14ac:dyDescent="0.25">
      <c r="A11" s="202" t="s">
        <v>32</v>
      </c>
      <c r="B11" s="41"/>
      <c r="C11" s="99"/>
      <c r="D11" s="99"/>
      <c r="E11" s="99"/>
      <c r="F11" s="99"/>
      <c r="G11" s="99" t="s">
        <v>739</v>
      </c>
      <c r="H11" s="203"/>
      <c r="I11" s="204"/>
      <c r="J11" s="15"/>
    </row>
    <row r="12" spans="1:10" ht="15.75" x14ac:dyDescent="0.25">
      <c r="A12" s="202" t="s">
        <v>35</v>
      </c>
      <c r="B12" s="9" t="s">
        <v>439</v>
      </c>
      <c r="C12" s="10" t="s">
        <v>54</v>
      </c>
      <c r="D12" s="10" t="s">
        <v>323</v>
      </c>
      <c r="E12" s="10" t="s">
        <v>740</v>
      </c>
      <c r="F12" s="10">
        <v>5</v>
      </c>
      <c r="G12" s="10" t="s">
        <v>741</v>
      </c>
      <c r="H12" s="140"/>
      <c r="I12" s="110">
        <v>70</v>
      </c>
      <c r="J12" s="2"/>
    </row>
    <row r="13" spans="1:10" ht="15.75" x14ac:dyDescent="0.25">
      <c r="A13" s="202" t="s">
        <v>38</v>
      </c>
      <c r="B13" s="9" t="s">
        <v>683</v>
      </c>
      <c r="C13" s="10" t="s">
        <v>54</v>
      </c>
      <c r="D13" s="10" t="s">
        <v>323</v>
      </c>
      <c r="E13" s="10" t="s">
        <v>742</v>
      </c>
      <c r="F13" s="10">
        <v>5</v>
      </c>
      <c r="G13" s="10" t="s">
        <v>267</v>
      </c>
      <c r="H13" s="140"/>
      <c r="I13" s="110">
        <v>130</v>
      </c>
      <c r="J13" s="2"/>
    </row>
    <row r="14" spans="1:10" ht="15.75" x14ac:dyDescent="0.25">
      <c r="A14" s="202" t="s">
        <v>41</v>
      </c>
      <c r="B14" s="9" t="s">
        <v>683</v>
      </c>
      <c r="C14" s="10" t="s">
        <v>64</v>
      </c>
      <c r="D14" s="10" t="s">
        <v>323</v>
      </c>
      <c r="E14" s="10" t="s">
        <v>742</v>
      </c>
      <c r="F14" s="10">
        <v>5</v>
      </c>
      <c r="G14" s="10" t="s">
        <v>267</v>
      </c>
      <c r="H14" s="140"/>
      <c r="I14" s="110">
        <v>130</v>
      </c>
      <c r="J14" s="2"/>
    </row>
    <row r="15" spans="1:10" ht="15.75" x14ac:dyDescent="0.25">
      <c r="A15" s="202" t="s">
        <v>45</v>
      </c>
      <c r="B15" s="29" t="s">
        <v>683</v>
      </c>
      <c r="C15" s="6" t="s">
        <v>726</v>
      </c>
      <c r="D15" s="6" t="s">
        <v>323</v>
      </c>
      <c r="E15" s="6" t="s">
        <v>743</v>
      </c>
      <c r="F15" s="6">
        <v>6</v>
      </c>
      <c r="G15" s="10" t="s">
        <v>329</v>
      </c>
      <c r="H15" s="141">
        <v>600</v>
      </c>
      <c r="I15" s="111">
        <v>180</v>
      </c>
      <c r="J15" s="2"/>
    </row>
    <row r="16" spans="1:10" ht="15.75" x14ac:dyDescent="0.25">
      <c r="A16" s="202" t="s">
        <v>48</v>
      </c>
      <c r="B16" s="18" t="s">
        <v>683</v>
      </c>
      <c r="C16" s="6" t="s">
        <v>359</v>
      </c>
      <c r="D16" s="6" t="s">
        <v>25</v>
      </c>
      <c r="E16" s="6" t="s">
        <v>743</v>
      </c>
      <c r="F16" s="6">
        <v>6</v>
      </c>
      <c r="G16" s="10" t="s">
        <v>329</v>
      </c>
      <c r="H16" s="141">
        <v>600</v>
      </c>
      <c r="I16" s="111">
        <v>189</v>
      </c>
      <c r="J16" s="2"/>
    </row>
    <row r="17" spans="1:10" ht="15.75" x14ac:dyDescent="0.25">
      <c r="A17" s="202" t="s">
        <v>51</v>
      </c>
      <c r="B17" s="18" t="s">
        <v>442</v>
      </c>
      <c r="C17" s="6" t="s">
        <v>632</v>
      </c>
      <c r="D17" s="6" t="s">
        <v>736</v>
      </c>
      <c r="E17" s="6" t="s">
        <v>744</v>
      </c>
      <c r="F17" s="6">
        <v>3</v>
      </c>
      <c r="G17" s="10" t="s">
        <v>745</v>
      </c>
      <c r="H17" s="141">
        <v>2000</v>
      </c>
      <c r="I17" s="111"/>
      <c r="J17" s="2"/>
    </row>
    <row r="18" spans="1:10" ht="15.75" x14ac:dyDescent="0.25">
      <c r="A18" s="202" t="s">
        <v>52</v>
      </c>
      <c r="B18" s="18"/>
      <c r="C18" s="6"/>
      <c r="D18" s="6"/>
      <c r="E18" s="6"/>
      <c r="F18" s="6"/>
      <c r="G18" s="10" t="s">
        <v>739</v>
      </c>
      <c r="H18" s="141"/>
      <c r="I18" s="111"/>
      <c r="J18" s="2"/>
    </row>
    <row r="19" spans="1:10" ht="15.75" x14ac:dyDescent="0.25">
      <c r="A19" s="202" t="s">
        <v>58</v>
      </c>
      <c r="B19" s="18" t="s">
        <v>635</v>
      </c>
      <c r="C19" s="6" t="s">
        <v>746</v>
      </c>
      <c r="D19" s="6" t="s">
        <v>25</v>
      </c>
      <c r="E19" s="6" t="s">
        <v>747</v>
      </c>
      <c r="F19" s="6">
        <v>6</v>
      </c>
      <c r="G19" s="10" t="s">
        <v>37</v>
      </c>
      <c r="H19" s="141"/>
      <c r="I19" s="111">
        <v>110</v>
      </c>
      <c r="J19" s="2"/>
    </row>
    <row r="20" spans="1:10" ht="15.75" x14ac:dyDescent="0.25">
      <c r="A20" s="202" t="s">
        <v>62</v>
      </c>
      <c r="B20" s="18" t="s">
        <v>447</v>
      </c>
      <c r="C20" s="6" t="s">
        <v>54</v>
      </c>
      <c r="D20" s="6" t="s">
        <v>323</v>
      </c>
      <c r="E20" s="6" t="s">
        <v>748</v>
      </c>
      <c r="F20" s="6">
        <v>2</v>
      </c>
      <c r="G20" s="10" t="s">
        <v>329</v>
      </c>
      <c r="H20" s="141">
        <v>0</v>
      </c>
      <c r="I20" s="111">
        <v>0</v>
      </c>
      <c r="J20" s="2"/>
    </row>
    <row r="21" spans="1:10" ht="15.75" x14ac:dyDescent="0.25">
      <c r="A21" s="202" t="s">
        <v>67</v>
      </c>
      <c r="B21" s="18" t="s">
        <v>749</v>
      </c>
      <c r="C21" s="6" t="s">
        <v>64</v>
      </c>
      <c r="D21" s="6" t="s">
        <v>323</v>
      </c>
      <c r="E21" s="6" t="s">
        <v>750</v>
      </c>
      <c r="F21" s="6">
        <v>5</v>
      </c>
      <c r="G21" s="10" t="s">
        <v>329</v>
      </c>
      <c r="H21" s="141"/>
      <c r="I21" s="111">
        <v>162</v>
      </c>
      <c r="J21" s="2"/>
    </row>
    <row r="22" spans="1:10" ht="15.75" x14ac:dyDescent="0.25">
      <c r="A22" s="202" t="s">
        <v>69</v>
      </c>
      <c r="B22" s="18" t="s">
        <v>751</v>
      </c>
      <c r="C22" s="6" t="s">
        <v>93</v>
      </c>
      <c r="D22" s="6" t="s">
        <v>323</v>
      </c>
      <c r="E22" s="6" t="s">
        <v>752</v>
      </c>
      <c r="F22" s="6">
        <v>4</v>
      </c>
      <c r="G22" s="10" t="s">
        <v>329</v>
      </c>
      <c r="H22" s="141">
        <v>0</v>
      </c>
      <c r="I22" s="111">
        <v>180</v>
      </c>
      <c r="J22" s="2"/>
    </row>
    <row r="23" spans="1:10" ht="15.75" x14ac:dyDescent="0.25">
      <c r="A23" s="202"/>
      <c r="B23" s="18"/>
      <c r="C23" s="6" t="s">
        <v>726</v>
      </c>
      <c r="D23" s="6" t="s">
        <v>323</v>
      </c>
      <c r="E23" s="6" t="s">
        <v>753</v>
      </c>
      <c r="F23" s="6"/>
      <c r="G23" s="10"/>
      <c r="H23" s="141">
        <v>1300</v>
      </c>
      <c r="I23" s="111"/>
      <c r="J23" s="2"/>
    </row>
    <row r="24" spans="1:10" ht="15.75" x14ac:dyDescent="0.25">
      <c r="A24" s="202" t="s">
        <v>72</v>
      </c>
      <c r="B24" s="18" t="s">
        <v>754</v>
      </c>
      <c r="C24" s="6" t="s">
        <v>46</v>
      </c>
      <c r="D24" s="6" t="s">
        <v>323</v>
      </c>
      <c r="E24" s="6" t="s">
        <v>755</v>
      </c>
      <c r="F24" s="6">
        <v>7</v>
      </c>
      <c r="G24" s="10" t="s">
        <v>329</v>
      </c>
      <c r="H24" s="141">
        <v>550</v>
      </c>
      <c r="I24" s="111">
        <v>195</v>
      </c>
      <c r="J24" s="2"/>
    </row>
    <row r="25" spans="1:10" ht="15.75" x14ac:dyDescent="0.25">
      <c r="A25" s="202" t="s">
        <v>75</v>
      </c>
      <c r="B25" s="18" t="s">
        <v>756</v>
      </c>
      <c r="C25" s="6" t="s">
        <v>726</v>
      </c>
      <c r="D25" s="6" t="s">
        <v>323</v>
      </c>
      <c r="E25" s="6" t="s">
        <v>757</v>
      </c>
      <c r="F25" s="6">
        <v>7</v>
      </c>
      <c r="G25" s="10" t="s">
        <v>329</v>
      </c>
      <c r="H25" s="141">
        <v>500</v>
      </c>
      <c r="I25" s="111">
        <v>186</v>
      </c>
      <c r="J25" s="2"/>
    </row>
    <row r="26" spans="1:10" ht="15.75" x14ac:dyDescent="0.25">
      <c r="A26" s="202" t="s">
        <v>77</v>
      </c>
      <c r="B26" s="18" t="s">
        <v>756</v>
      </c>
      <c r="C26" s="6" t="s">
        <v>54</v>
      </c>
      <c r="D26" s="6" t="s">
        <v>323</v>
      </c>
      <c r="E26" s="6" t="s">
        <v>758</v>
      </c>
      <c r="F26" s="6">
        <v>5</v>
      </c>
      <c r="G26" s="6" t="s">
        <v>267</v>
      </c>
      <c r="H26" s="141">
        <v>600</v>
      </c>
      <c r="I26" s="111">
        <v>130</v>
      </c>
      <c r="J26" s="2"/>
    </row>
    <row r="27" spans="1:10" ht="15.75" x14ac:dyDescent="0.25">
      <c r="A27" s="202" t="s">
        <v>80</v>
      </c>
      <c r="B27" s="18" t="s">
        <v>551</v>
      </c>
      <c r="C27" s="6" t="s">
        <v>676</v>
      </c>
      <c r="D27" s="6" t="s">
        <v>323</v>
      </c>
      <c r="E27" s="6" t="s">
        <v>759</v>
      </c>
      <c r="F27" s="6"/>
      <c r="G27" s="6"/>
      <c r="H27" s="141">
        <v>1300</v>
      </c>
      <c r="I27" s="111"/>
      <c r="J27" s="2"/>
    </row>
    <row r="28" spans="1:10" ht="15.75" x14ac:dyDescent="0.25">
      <c r="A28" s="202" t="s">
        <v>82</v>
      </c>
      <c r="B28" s="18" t="s">
        <v>551</v>
      </c>
      <c r="C28" s="6" t="s">
        <v>760</v>
      </c>
      <c r="D28" s="6" t="s">
        <v>25</v>
      </c>
      <c r="E28" s="6" t="s">
        <v>759</v>
      </c>
      <c r="F28" s="6"/>
      <c r="G28" s="6"/>
      <c r="H28" s="141">
        <v>1300</v>
      </c>
      <c r="I28" s="111"/>
      <c r="J28" s="2"/>
    </row>
    <row r="29" spans="1:10" ht="15.75" x14ac:dyDescent="0.25">
      <c r="A29" s="202" t="s">
        <v>85</v>
      </c>
      <c r="B29" s="18" t="s">
        <v>551</v>
      </c>
      <c r="C29" s="6" t="s">
        <v>64</v>
      </c>
      <c r="D29" s="6" t="s">
        <v>323</v>
      </c>
      <c r="E29" s="6" t="s">
        <v>761</v>
      </c>
      <c r="F29" s="6">
        <v>5</v>
      </c>
      <c r="G29" s="6" t="s">
        <v>329</v>
      </c>
      <c r="H29" s="141">
        <v>740</v>
      </c>
      <c r="I29" s="111">
        <v>180</v>
      </c>
      <c r="J29" s="2"/>
    </row>
    <row r="30" spans="1:10" ht="15.75" x14ac:dyDescent="0.25">
      <c r="A30" s="202" t="s">
        <v>88</v>
      </c>
      <c r="B30" s="18" t="s">
        <v>134</v>
      </c>
      <c r="C30" s="6" t="s">
        <v>93</v>
      </c>
      <c r="D30" s="6" t="s">
        <v>323</v>
      </c>
      <c r="E30" s="6" t="s">
        <v>263</v>
      </c>
      <c r="F30" s="6">
        <v>3</v>
      </c>
      <c r="G30" s="6" t="s">
        <v>267</v>
      </c>
      <c r="H30" s="141"/>
      <c r="I30" s="111">
        <v>60</v>
      </c>
      <c r="J30" s="2"/>
    </row>
    <row r="31" spans="1:10" ht="16.5" thickBot="1" x14ac:dyDescent="0.3">
      <c r="A31" s="177"/>
      <c r="B31" s="17"/>
      <c r="C31" s="22" t="s">
        <v>762</v>
      </c>
      <c r="D31" s="22"/>
      <c r="E31" s="22"/>
      <c r="F31" s="22"/>
      <c r="G31" s="22"/>
      <c r="H31" s="173">
        <f>SUM(H9:H30)</f>
        <v>14000</v>
      </c>
      <c r="I31" s="120">
        <f>SUM(I9:I30)</f>
        <v>2090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77"/>
      <c r="I32" s="77"/>
      <c r="J32" s="2"/>
    </row>
    <row r="33" spans="1:10" ht="15.75" x14ac:dyDescent="0.25">
      <c r="A33" s="2"/>
      <c r="B33" s="2"/>
      <c r="C33" s="2"/>
      <c r="D33" s="2"/>
      <c r="E33" s="90"/>
      <c r="F33" s="2"/>
      <c r="G33" s="2"/>
      <c r="H33" s="2"/>
      <c r="I33" s="2"/>
      <c r="J33" s="2"/>
    </row>
    <row r="34" spans="1:10" ht="16.5" thickBo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6.5" thickBot="1" x14ac:dyDescent="0.3">
      <c r="A35" s="25" t="s">
        <v>13</v>
      </c>
      <c r="B35" s="12" t="s">
        <v>14</v>
      </c>
      <c r="C35" s="13" t="s">
        <v>15</v>
      </c>
      <c r="D35" s="13" t="s">
        <v>16</v>
      </c>
      <c r="E35" s="13" t="s">
        <v>17</v>
      </c>
      <c r="F35" s="13" t="s">
        <v>18</v>
      </c>
      <c r="G35" s="13" t="s">
        <v>19</v>
      </c>
      <c r="H35" s="13" t="s">
        <v>20</v>
      </c>
      <c r="I35" s="14" t="s">
        <v>21</v>
      </c>
      <c r="J35" s="2"/>
    </row>
    <row r="36" spans="1:10" ht="16.5" thickTop="1" x14ac:dyDescent="0.25">
      <c r="A36" s="212" t="s">
        <v>91</v>
      </c>
      <c r="B36" s="213" t="s">
        <v>650</v>
      </c>
      <c r="C36" s="214" t="s">
        <v>64</v>
      </c>
      <c r="D36" s="214" t="s">
        <v>323</v>
      </c>
      <c r="E36" s="214" t="s">
        <v>763</v>
      </c>
      <c r="F36" s="214" t="s">
        <v>764</v>
      </c>
      <c r="G36" s="214" t="s">
        <v>329</v>
      </c>
      <c r="H36" s="222">
        <v>6290</v>
      </c>
      <c r="I36" s="221">
        <v>243</v>
      </c>
      <c r="J36" s="2"/>
    </row>
    <row r="37" spans="1:10" ht="15.75" x14ac:dyDescent="0.25">
      <c r="A37" s="202" t="s">
        <v>97</v>
      </c>
      <c r="B37" s="41" t="s">
        <v>650</v>
      </c>
      <c r="C37" s="99" t="s">
        <v>259</v>
      </c>
      <c r="D37" s="99" t="s">
        <v>25</v>
      </c>
      <c r="E37" s="99" t="s">
        <v>763</v>
      </c>
      <c r="F37" s="99" t="s">
        <v>764</v>
      </c>
      <c r="G37" s="99" t="s">
        <v>329</v>
      </c>
      <c r="H37" s="210">
        <v>6290</v>
      </c>
      <c r="I37" s="211">
        <v>243</v>
      </c>
      <c r="J37" s="2"/>
    </row>
    <row r="38" spans="1:10" ht="15.75" x14ac:dyDescent="0.25">
      <c r="A38" s="202" t="s">
        <v>100</v>
      </c>
      <c r="B38" s="41" t="s">
        <v>139</v>
      </c>
      <c r="C38" s="99" t="s">
        <v>93</v>
      </c>
      <c r="D38" s="99" t="s">
        <v>323</v>
      </c>
      <c r="E38" s="99" t="s">
        <v>765</v>
      </c>
      <c r="F38" s="99">
        <v>4</v>
      </c>
      <c r="G38" s="99" t="s">
        <v>267</v>
      </c>
      <c r="H38" s="203">
        <v>570</v>
      </c>
      <c r="I38" s="204">
        <v>130</v>
      </c>
      <c r="J38" s="2"/>
    </row>
    <row r="39" spans="1:10" ht="15.75" x14ac:dyDescent="0.25">
      <c r="A39" s="202" t="s">
        <v>101</v>
      </c>
      <c r="B39" s="9" t="s">
        <v>142</v>
      </c>
      <c r="C39" s="10" t="s">
        <v>583</v>
      </c>
      <c r="D39" s="10" t="s">
        <v>25</v>
      </c>
      <c r="E39" s="10" t="s">
        <v>765</v>
      </c>
      <c r="F39" s="10">
        <v>4</v>
      </c>
      <c r="G39" s="10" t="s">
        <v>267</v>
      </c>
      <c r="H39" s="140">
        <v>570</v>
      </c>
      <c r="I39" s="110">
        <v>130</v>
      </c>
      <c r="J39" s="2"/>
    </row>
    <row r="40" spans="1:10" ht="15.75" x14ac:dyDescent="0.25">
      <c r="A40" s="202"/>
      <c r="B40" s="9"/>
      <c r="C40" s="10" t="s">
        <v>766</v>
      </c>
      <c r="D40" s="10"/>
      <c r="E40" s="10"/>
      <c r="F40" s="10"/>
      <c r="G40" s="10"/>
      <c r="H40" s="140">
        <f>SUM(H36:H39)</f>
        <v>13720</v>
      </c>
      <c r="I40" s="110">
        <f>SUM(I36:I39)</f>
        <v>746</v>
      </c>
      <c r="J40" s="2"/>
    </row>
    <row r="41" spans="1:10" ht="15.75" x14ac:dyDescent="0.25">
      <c r="A41" s="202"/>
      <c r="B41" s="9"/>
      <c r="C41" s="10"/>
      <c r="D41" s="10"/>
      <c r="E41" s="10"/>
      <c r="F41" s="10"/>
      <c r="G41" s="10"/>
      <c r="H41" s="140"/>
      <c r="I41" s="110"/>
    </row>
    <row r="42" spans="1:10" ht="15.75" x14ac:dyDescent="0.25">
      <c r="A42" s="202"/>
      <c r="B42" s="29"/>
      <c r="C42" s="6"/>
      <c r="D42" s="6"/>
      <c r="E42" s="6"/>
      <c r="F42" s="6"/>
      <c r="G42" s="10"/>
      <c r="H42" s="141"/>
      <c r="I42" s="111"/>
    </row>
    <row r="43" spans="1:10" ht="15.75" x14ac:dyDescent="0.25">
      <c r="A43" s="202"/>
      <c r="B43" s="18"/>
      <c r="C43" s="6"/>
      <c r="D43" s="6"/>
      <c r="E43" s="6"/>
      <c r="F43" s="6"/>
      <c r="G43" s="10"/>
      <c r="H43" s="141"/>
      <c r="I43" s="111"/>
    </row>
    <row r="44" spans="1:10" ht="15.75" x14ac:dyDescent="0.25">
      <c r="A44" s="202"/>
      <c r="B44" s="18"/>
      <c r="C44" s="6"/>
      <c r="D44" s="6"/>
      <c r="E44" s="6"/>
      <c r="F44" s="6"/>
      <c r="G44" s="10"/>
      <c r="H44" s="141"/>
      <c r="I44" s="111"/>
    </row>
    <row r="45" spans="1:10" ht="15.75" x14ac:dyDescent="0.25">
      <c r="A45" s="202"/>
      <c r="B45" s="18"/>
      <c r="C45" s="6"/>
      <c r="D45" s="6"/>
      <c r="E45" s="6"/>
      <c r="F45" s="6"/>
      <c r="G45" s="10"/>
      <c r="H45" s="141"/>
      <c r="I45" s="111"/>
    </row>
    <row r="46" spans="1:10" ht="15.75" x14ac:dyDescent="0.25">
      <c r="A46" s="202"/>
      <c r="B46" s="18"/>
      <c r="C46" s="6"/>
      <c r="D46" s="6"/>
      <c r="E46" s="6"/>
      <c r="F46" s="6"/>
      <c r="G46" s="10"/>
      <c r="H46" s="141"/>
      <c r="I46" s="111"/>
    </row>
    <row r="47" spans="1:10" ht="15.75" x14ac:dyDescent="0.25">
      <c r="A47" s="202"/>
      <c r="B47" s="18"/>
      <c r="C47" s="6"/>
      <c r="D47" s="6"/>
      <c r="E47" s="6"/>
      <c r="F47" s="6"/>
      <c r="G47" s="10"/>
      <c r="H47" s="141"/>
      <c r="I47" s="111"/>
    </row>
    <row r="48" spans="1:10" ht="15.75" x14ac:dyDescent="0.25">
      <c r="A48" s="202"/>
      <c r="B48" s="18"/>
      <c r="C48" s="6"/>
      <c r="D48" s="6"/>
      <c r="E48" s="6"/>
      <c r="F48" s="6"/>
      <c r="G48" s="10"/>
      <c r="H48" s="141"/>
      <c r="I48" s="111"/>
    </row>
    <row r="49" spans="1:9" ht="15.75" x14ac:dyDescent="0.25">
      <c r="A49" s="202"/>
      <c r="B49" s="18"/>
      <c r="C49" s="6"/>
      <c r="D49" s="6"/>
      <c r="E49" s="6"/>
      <c r="F49" s="6"/>
      <c r="G49" s="10"/>
      <c r="H49" s="141"/>
      <c r="I49" s="111"/>
    </row>
    <row r="50" spans="1:9" ht="15.75" x14ac:dyDescent="0.25">
      <c r="A50" s="202"/>
      <c r="B50" s="18"/>
      <c r="C50" s="6"/>
      <c r="D50" s="6"/>
      <c r="E50" s="6"/>
      <c r="F50" s="6"/>
      <c r="G50" s="10"/>
      <c r="H50" s="141"/>
      <c r="I50" s="111"/>
    </row>
    <row r="51" spans="1:9" ht="15.75" x14ac:dyDescent="0.25">
      <c r="A51" s="202"/>
      <c r="B51" s="18"/>
      <c r="C51" s="6"/>
      <c r="D51" s="6"/>
      <c r="E51" s="6"/>
      <c r="F51" s="6"/>
      <c r="G51" s="10"/>
      <c r="H51" s="141"/>
      <c r="I51" s="111"/>
    </row>
    <row r="52" spans="1:9" ht="15.75" x14ac:dyDescent="0.25">
      <c r="A52" s="202"/>
      <c r="B52" s="18"/>
      <c r="C52" s="6"/>
      <c r="D52" s="6"/>
      <c r="E52" s="6"/>
      <c r="F52" s="6"/>
      <c r="G52" s="10"/>
      <c r="H52" s="141"/>
      <c r="I52" s="111"/>
    </row>
    <row r="53" spans="1:9" ht="15.75" x14ac:dyDescent="0.25">
      <c r="A53" s="202"/>
      <c r="B53" s="18"/>
      <c r="C53" s="6"/>
      <c r="D53" s="6"/>
      <c r="E53" s="6"/>
      <c r="F53" s="6"/>
      <c r="G53" s="6"/>
      <c r="H53" s="141"/>
      <c r="I53" s="111"/>
    </row>
    <row r="54" spans="1:9" ht="15.75" x14ac:dyDescent="0.25">
      <c r="A54" s="202"/>
      <c r="B54" s="18"/>
      <c r="C54" s="6"/>
      <c r="D54" s="6"/>
      <c r="E54" s="6"/>
      <c r="F54" s="6"/>
      <c r="G54" s="6"/>
      <c r="H54" s="141"/>
      <c r="I54" s="111"/>
    </row>
    <row r="55" spans="1:9" ht="15.75" x14ac:dyDescent="0.25">
      <c r="A55" s="202"/>
      <c r="B55" s="18"/>
      <c r="C55" s="6"/>
      <c r="D55" s="6"/>
      <c r="E55" s="6"/>
      <c r="F55" s="6"/>
      <c r="G55" s="6"/>
      <c r="H55" s="141"/>
      <c r="I55" s="111"/>
    </row>
    <row r="56" spans="1:9" ht="15.75" x14ac:dyDescent="0.25">
      <c r="A56" s="202"/>
      <c r="B56" s="18"/>
      <c r="C56" s="6"/>
      <c r="D56" s="6"/>
      <c r="E56" s="6"/>
      <c r="F56" s="6"/>
      <c r="G56" s="6"/>
      <c r="H56" s="141"/>
      <c r="I56" s="111"/>
    </row>
    <row r="57" spans="1:9" ht="15.75" x14ac:dyDescent="0.25">
      <c r="A57" s="202"/>
      <c r="B57" s="18"/>
      <c r="C57" s="6"/>
      <c r="D57" s="6"/>
      <c r="E57" s="6"/>
      <c r="F57" s="6"/>
      <c r="G57" s="6"/>
      <c r="H57" s="141"/>
      <c r="I57" s="111"/>
    </row>
    <row r="58" spans="1:9" ht="16.5" thickBot="1" x14ac:dyDescent="0.3">
      <c r="A58" s="177"/>
      <c r="B58" s="17"/>
      <c r="C58" s="22" t="s">
        <v>767</v>
      </c>
      <c r="D58" s="22"/>
      <c r="E58" s="22"/>
      <c r="F58" s="22"/>
      <c r="G58" s="22"/>
      <c r="H58" s="208">
        <v>27720</v>
      </c>
      <c r="I58" s="209">
        <v>2836</v>
      </c>
    </row>
    <row r="59" spans="1:9" ht="15.75" x14ac:dyDescent="0.25">
      <c r="A59" s="2"/>
      <c r="B59" s="2"/>
      <c r="C59" s="2"/>
      <c r="D59" s="2"/>
      <c r="E59" s="2"/>
      <c r="F59" s="2"/>
      <c r="G59" s="2"/>
      <c r="H59" s="77"/>
      <c r="I59" s="77"/>
    </row>
    <row r="60" spans="1:9" ht="15.75" x14ac:dyDescent="0.25">
      <c r="A60" s="2"/>
      <c r="B60" s="2"/>
      <c r="C60" s="2"/>
      <c r="D60" s="2"/>
      <c r="E60" s="2"/>
      <c r="F60" s="2"/>
      <c r="G60" s="2"/>
      <c r="H60" s="77"/>
      <c r="I60" s="77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77"/>
      <c r="I61" s="77"/>
    </row>
    <row r="62" spans="1:9" ht="15.75" x14ac:dyDescent="0.25">
      <c r="A62" s="2"/>
      <c r="B62" s="2"/>
      <c r="C62" s="16"/>
      <c r="D62" s="16"/>
      <c r="E62" s="16"/>
      <c r="F62" s="16"/>
      <c r="G62" s="16"/>
      <c r="H62" s="106"/>
      <c r="I62" s="106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2"/>
      <c r="B67" s="2"/>
      <c r="C67" s="2"/>
      <c r="D67" s="2"/>
      <c r="E67" s="2"/>
      <c r="F67" s="2"/>
      <c r="G67" s="2"/>
      <c r="H67" s="77"/>
      <c r="I67" s="77"/>
    </row>
    <row r="68" spans="1:9" ht="15.75" customHeight="1" x14ac:dyDescent="0.25">
      <c r="A68" s="2"/>
      <c r="B68" s="2"/>
      <c r="C68" s="2"/>
      <c r="D68" s="2"/>
      <c r="E68" s="2"/>
      <c r="F68" s="2"/>
      <c r="G68" s="2"/>
      <c r="H68" s="77"/>
      <c r="I68" s="77"/>
    </row>
    <row r="69" spans="1:9" ht="15.75" customHeight="1" x14ac:dyDescent="0.25">
      <c r="A69" s="2"/>
      <c r="B69" s="2"/>
      <c r="C69" s="2"/>
      <c r="D69" s="2"/>
      <c r="E69" s="2"/>
      <c r="F69" s="2"/>
      <c r="G69" s="2"/>
      <c r="H69" s="77"/>
      <c r="I69" s="77"/>
    </row>
    <row r="70" spans="1:9" ht="15.75" customHeight="1" x14ac:dyDescent="0.25">
      <c r="A70" s="2"/>
      <c r="B70" s="2"/>
      <c r="C70" s="2"/>
      <c r="D70" s="2"/>
      <c r="E70" s="2"/>
      <c r="F70" s="2"/>
      <c r="G70" s="2"/>
      <c r="H70" s="77"/>
      <c r="I70" s="77"/>
    </row>
    <row r="71" spans="1:9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9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9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9" s="30" customFormat="1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9" s="30" customFormat="1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9" s="30" customFormat="1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9" s="30" customFormat="1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9" s="30" customFormat="1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9" s="30" customFormat="1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9" s="30" customFormat="1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</row>
    <row r="81" spans="1:10" s="30" customFormat="1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10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10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10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10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10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10" ht="15.75" customHeight="1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10" ht="15.75" customHeight="1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10" ht="15.75" customHeight="1" x14ac:dyDescent="0.25">
      <c r="A89" s="36"/>
      <c r="B89" s="36"/>
      <c r="C89" s="36"/>
      <c r="D89" s="36"/>
      <c r="E89" s="36"/>
      <c r="F89" s="36"/>
      <c r="G89" s="36"/>
      <c r="H89" s="167"/>
      <c r="I89" s="167"/>
      <c r="J89" s="36"/>
    </row>
    <row r="90" spans="1:10" ht="15.75" customHeight="1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10" ht="15.75" customHeight="1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10" ht="15.75" customHeight="1" x14ac:dyDescent="0.25">
      <c r="A92" s="36"/>
      <c r="B92" s="36"/>
      <c r="C92" s="36"/>
      <c r="D92" s="36"/>
      <c r="E92" s="36"/>
      <c r="F92" s="36"/>
      <c r="G92" s="36"/>
      <c r="H92" s="167"/>
      <c r="I92" s="167"/>
    </row>
    <row r="93" spans="1:10" ht="15.75" customHeight="1" x14ac:dyDescent="0.25">
      <c r="A93" s="36"/>
      <c r="B93" s="36"/>
      <c r="C93" s="36"/>
      <c r="D93" s="36"/>
      <c r="E93" s="36"/>
      <c r="F93" s="36"/>
      <c r="G93" s="36"/>
      <c r="H93" s="167"/>
      <c r="I93" s="167"/>
    </row>
    <row r="94" spans="1:10" ht="15.75" customHeight="1" x14ac:dyDescent="0.25">
      <c r="A94" s="36"/>
      <c r="B94" s="36"/>
      <c r="C94" s="36"/>
      <c r="D94" s="36"/>
      <c r="E94" s="36"/>
      <c r="F94" s="36"/>
      <c r="G94" s="36"/>
      <c r="H94" s="167"/>
      <c r="I94" s="167"/>
    </row>
    <row r="95" spans="1:10" ht="15.75" customHeight="1" x14ac:dyDescent="0.25">
      <c r="A95" s="36"/>
      <c r="B95" s="36"/>
      <c r="C95" s="36"/>
      <c r="D95" s="36"/>
      <c r="E95" s="36"/>
      <c r="F95" s="36"/>
      <c r="G95" s="36"/>
      <c r="H95" s="167"/>
      <c r="I95" s="167"/>
    </row>
    <row r="96" spans="1:10" x14ac:dyDescent="0.2">
      <c r="I96" s="139"/>
    </row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"/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167"/>
      <c r="I114" s="167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</sheetData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3:E67"/>
  <sheetViews>
    <sheetView workbookViewId="0">
      <selection activeCell="C8" sqref="C8"/>
    </sheetView>
  </sheetViews>
  <sheetFormatPr defaultRowHeight="12.75" x14ac:dyDescent="0.2"/>
  <cols>
    <col min="1" max="1" width="2.7109375" customWidth="1"/>
    <col min="3" max="3" width="37.8554687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/>
      <c r="E3" s="105">
        <v>2014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768</v>
      </c>
      <c r="D7" s="46">
        <v>560</v>
      </c>
      <c r="E7" s="171" t="s">
        <v>769</v>
      </c>
    </row>
    <row r="8" spans="2:5" s="40" customFormat="1" ht="15.75" x14ac:dyDescent="0.25">
      <c r="B8" s="33" t="s">
        <v>28</v>
      </c>
      <c r="C8" s="43" t="s">
        <v>770</v>
      </c>
      <c r="D8" s="47">
        <v>349</v>
      </c>
      <c r="E8" s="35" t="s">
        <v>771</v>
      </c>
    </row>
    <row r="9" spans="2:5" s="40" customFormat="1" ht="15.75" x14ac:dyDescent="0.25">
      <c r="B9" s="33" t="s">
        <v>32</v>
      </c>
      <c r="C9" s="43"/>
      <c r="D9" s="47"/>
      <c r="E9" s="35"/>
    </row>
    <row r="10" spans="2:5" s="40" customFormat="1" ht="15.75" x14ac:dyDescent="0.25">
      <c r="B10" s="33" t="s">
        <v>35</v>
      </c>
      <c r="C10" s="43"/>
      <c r="D10" s="47"/>
      <c r="E10" s="35"/>
    </row>
    <row r="11" spans="2:5" s="40" customFormat="1" ht="15.75" x14ac:dyDescent="0.25">
      <c r="B11" s="33" t="s">
        <v>38</v>
      </c>
      <c r="C11" s="43"/>
      <c r="D11" s="47"/>
      <c r="E11" s="35"/>
    </row>
    <row r="12" spans="2:5" s="40" customFormat="1" ht="15.75" x14ac:dyDescent="0.25">
      <c r="B12" s="33" t="s">
        <v>41</v>
      </c>
      <c r="C12" s="43"/>
      <c r="D12" s="47"/>
      <c r="E12" s="35"/>
    </row>
    <row r="13" spans="2:5" s="40" customFormat="1" ht="15.75" x14ac:dyDescent="0.25">
      <c r="B13" s="33" t="s">
        <v>45</v>
      </c>
      <c r="C13" s="43"/>
      <c r="D13" s="47"/>
      <c r="E13" s="35"/>
    </row>
    <row r="14" spans="2:5" s="40" customFormat="1" ht="15.75" x14ac:dyDescent="0.25">
      <c r="B14" s="33" t="s">
        <v>48</v>
      </c>
      <c r="C14" s="43"/>
      <c r="D14" s="47"/>
      <c r="E14" s="35"/>
    </row>
    <row r="15" spans="2:5" s="40" customFormat="1" ht="15.75" x14ac:dyDescent="0.25">
      <c r="B15" s="33" t="s">
        <v>51</v>
      </c>
      <c r="C15" s="43"/>
      <c r="D15" s="47"/>
      <c r="E15" s="35"/>
    </row>
    <row r="16" spans="2:5" s="40" customFormat="1" ht="15.75" x14ac:dyDescent="0.25">
      <c r="B16" s="33"/>
      <c r="C16" s="43"/>
      <c r="D16" s="47"/>
      <c r="E16" s="35"/>
    </row>
    <row r="17" spans="2:5" s="40" customFormat="1" ht="15.75" x14ac:dyDescent="0.25">
      <c r="B17" s="33"/>
      <c r="C17" s="71"/>
      <c r="D17" s="72"/>
      <c r="E17" s="172"/>
    </row>
    <row r="18" spans="2:5" s="56" customFormat="1" ht="20.25" customHeight="1" thickBot="1" x14ac:dyDescent="0.3">
      <c r="B18" s="61" t="s">
        <v>174</v>
      </c>
      <c r="C18" s="62"/>
      <c r="D18" s="63">
        <f>SUM(D7:D17)</f>
        <v>909</v>
      </c>
      <c r="E18" s="67"/>
    </row>
    <row r="19" spans="2:5" s="56" customFormat="1" ht="20.25" customHeight="1" x14ac:dyDescent="0.25">
      <c r="B19" s="93"/>
      <c r="D19" s="94"/>
      <c r="E19" s="93"/>
    </row>
    <row r="21" spans="2:5" x14ac:dyDescent="0.2">
      <c r="B21" s="92"/>
    </row>
    <row r="22" spans="2:5" x14ac:dyDescent="0.2">
      <c r="B22" s="92"/>
    </row>
    <row r="53" spans="2:5" ht="26.25" x14ac:dyDescent="0.4">
      <c r="C53" s="122"/>
      <c r="D53" s="122"/>
      <c r="E53" s="122"/>
    </row>
    <row r="55" spans="2:5" ht="15" customHeight="1" x14ac:dyDescent="0.2"/>
    <row r="56" spans="2:5" ht="20.100000000000001" customHeight="1" x14ac:dyDescent="0.2">
      <c r="B56" s="182"/>
      <c r="C56" s="182"/>
      <c r="D56" s="182"/>
      <c r="E56" s="182"/>
    </row>
    <row r="57" spans="2:5" ht="15" customHeight="1" x14ac:dyDescent="0.2">
      <c r="B57" s="4"/>
      <c r="D57" s="183"/>
    </row>
    <row r="58" spans="2:5" ht="15" customHeight="1" x14ac:dyDescent="0.2">
      <c r="B58" s="4"/>
      <c r="D58" s="183"/>
    </row>
    <row r="59" spans="2:5" ht="15" customHeight="1" x14ac:dyDescent="0.2">
      <c r="B59" s="4"/>
      <c r="D59" s="183"/>
    </row>
    <row r="60" spans="2:5" ht="15" customHeight="1" x14ac:dyDescent="0.2">
      <c r="B60" s="4"/>
      <c r="D60" s="183"/>
    </row>
    <row r="61" spans="2:5" ht="15" customHeight="1" x14ac:dyDescent="0.2">
      <c r="B61" s="4"/>
      <c r="D61" s="183"/>
    </row>
    <row r="62" spans="2:5" ht="15" customHeight="1" x14ac:dyDescent="0.2">
      <c r="B62" s="4"/>
      <c r="D62" s="183"/>
    </row>
    <row r="63" spans="2:5" ht="15" customHeight="1" x14ac:dyDescent="0.2">
      <c r="B63" s="4"/>
      <c r="D63" s="183"/>
    </row>
    <row r="64" spans="2:5" ht="15" customHeight="1" x14ac:dyDescent="0.2">
      <c r="B64" s="4"/>
      <c r="D64" s="183"/>
    </row>
    <row r="65" spans="2:4" ht="15" customHeight="1" x14ac:dyDescent="0.2">
      <c r="B65" s="4"/>
      <c r="D65" s="183"/>
    </row>
    <row r="66" spans="2:4" ht="15" customHeight="1" x14ac:dyDescent="0.2">
      <c r="B66" s="4"/>
      <c r="D66" s="183"/>
    </row>
    <row r="67" spans="2:4" ht="15" customHeight="1" x14ac:dyDescent="0.2">
      <c r="B67" s="4"/>
      <c r="D67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2:J135"/>
  <sheetViews>
    <sheetView zoomScale="85" workbookViewId="0">
      <selection activeCell="G5" sqref="G5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22.5" x14ac:dyDescent="0.3">
      <c r="A3" s="2"/>
      <c r="B3" s="2"/>
      <c r="C3" s="2"/>
      <c r="D3" s="2"/>
      <c r="E3" s="2"/>
      <c r="F3" s="2"/>
      <c r="G3" s="2"/>
      <c r="H3" s="223">
        <v>2015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26000</v>
      </c>
      <c r="E4" s="207" t="s">
        <v>569</v>
      </c>
      <c r="F4" s="106"/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16000</v>
      </c>
      <c r="E5" s="77">
        <v>16640</v>
      </c>
      <c r="F5" s="77"/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6000</v>
      </c>
      <c r="E6" s="77">
        <v>3849</v>
      </c>
      <c r="F6" s="77"/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4000</v>
      </c>
      <c r="E7" s="77">
        <v>954</v>
      </c>
      <c r="F7" s="77"/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212" t="s">
        <v>22</v>
      </c>
      <c r="B9" s="213" t="s">
        <v>195</v>
      </c>
      <c r="C9" s="214" t="s">
        <v>54</v>
      </c>
      <c r="D9" s="214" t="s">
        <v>323</v>
      </c>
      <c r="E9" s="214" t="s">
        <v>772</v>
      </c>
      <c r="F9" s="214">
        <v>4</v>
      </c>
      <c r="G9" s="214" t="s">
        <v>329</v>
      </c>
      <c r="H9" s="214"/>
      <c r="I9" s="226">
        <v>162</v>
      </c>
      <c r="J9" s="15"/>
    </row>
    <row r="10" spans="1:10" ht="15.75" x14ac:dyDescent="0.25">
      <c r="A10" s="26" t="s">
        <v>28</v>
      </c>
      <c r="B10" s="9" t="s">
        <v>773</v>
      </c>
      <c r="C10" s="10" t="s">
        <v>30</v>
      </c>
      <c r="D10" s="10" t="s">
        <v>25</v>
      </c>
      <c r="E10" s="10" t="s">
        <v>774</v>
      </c>
      <c r="F10" s="10">
        <v>7</v>
      </c>
      <c r="G10" s="10" t="s">
        <v>329</v>
      </c>
      <c r="H10" s="224"/>
      <c r="I10" s="225">
        <v>113</v>
      </c>
      <c r="J10" s="15"/>
    </row>
    <row r="11" spans="1:10" ht="15.75" x14ac:dyDescent="0.25">
      <c r="A11" s="202" t="s">
        <v>32</v>
      </c>
      <c r="B11" s="41" t="s">
        <v>773</v>
      </c>
      <c r="C11" s="99" t="s">
        <v>166</v>
      </c>
      <c r="D11" s="99" t="s">
        <v>323</v>
      </c>
      <c r="E11" s="99" t="s">
        <v>774</v>
      </c>
      <c r="F11" s="99">
        <v>7</v>
      </c>
      <c r="G11" s="99" t="s">
        <v>329</v>
      </c>
      <c r="H11" s="210"/>
      <c r="I11" s="211">
        <v>113</v>
      </c>
      <c r="J11" s="15"/>
    </row>
    <row r="12" spans="1:10" ht="15.75" x14ac:dyDescent="0.25">
      <c r="A12" s="202" t="s">
        <v>35</v>
      </c>
      <c r="B12" s="9" t="s">
        <v>205</v>
      </c>
      <c r="C12" s="10" t="s">
        <v>54</v>
      </c>
      <c r="D12" s="10" t="s">
        <v>323</v>
      </c>
      <c r="E12" s="10" t="s">
        <v>775</v>
      </c>
      <c r="F12" s="10">
        <v>6</v>
      </c>
      <c r="G12" s="10" t="s">
        <v>329</v>
      </c>
      <c r="H12" s="140">
        <v>550</v>
      </c>
      <c r="I12" s="110">
        <v>182</v>
      </c>
      <c r="J12" s="2"/>
    </row>
    <row r="13" spans="1:10" ht="15.75" x14ac:dyDescent="0.25">
      <c r="A13" s="202" t="s">
        <v>38</v>
      </c>
      <c r="B13" s="9" t="s">
        <v>776</v>
      </c>
      <c r="C13" s="10" t="s">
        <v>632</v>
      </c>
      <c r="D13" s="10"/>
      <c r="E13" s="10" t="s">
        <v>744</v>
      </c>
      <c r="F13" s="10">
        <v>4</v>
      </c>
      <c r="G13" s="10" t="s">
        <v>777</v>
      </c>
      <c r="H13" s="140">
        <v>2500</v>
      </c>
      <c r="I13" s="110"/>
      <c r="J13" s="2"/>
    </row>
    <row r="14" spans="1:10" ht="15.75" x14ac:dyDescent="0.25">
      <c r="A14" s="202" t="s">
        <v>41</v>
      </c>
      <c r="B14" s="9" t="s">
        <v>217</v>
      </c>
      <c r="C14" s="10" t="s">
        <v>746</v>
      </c>
      <c r="D14" s="10" t="s">
        <v>25</v>
      </c>
      <c r="E14" s="10" t="s">
        <v>600</v>
      </c>
      <c r="F14" s="10">
        <v>6</v>
      </c>
      <c r="G14" s="10" t="s">
        <v>329</v>
      </c>
      <c r="H14" s="140">
        <v>600</v>
      </c>
      <c r="I14" s="110">
        <v>182</v>
      </c>
      <c r="J14" s="2"/>
    </row>
    <row r="15" spans="1:10" ht="15.75" x14ac:dyDescent="0.25">
      <c r="A15" s="202" t="s">
        <v>45</v>
      </c>
      <c r="B15" s="9" t="s">
        <v>217</v>
      </c>
      <c r="C15" s="10" t="s">
        <v>215</v>
      </c>
      <c r="D15" s="10" t="s">
        <v>25</v>
      </c>
      <c r="E15" s="10" t="s">
        <v>600</v>
      </c>
      <c r="F15" s="10">
        <v>6</v>
      </c>
      <c r="G15" s="10" t="s">
        <v>329</v>
      </c>
      <c r="H15" s="140">
        <v>600</v>
      </c>
      <c r="I15" s="110">
        <v>182</v>
      </c>
      <c r="J15" s="2"/>
    </row>
    <row r="16" spans="1:10" ht="15.75" x14ac:dyDescent="0.25">
      <c r="A16" s="202" t="s">
        <v>48</v>
      </c>
      <c r="B16" s="29" t="s">
        <v>443</v>
      </c>
      <c r="C16" s="6" t="s">
        <v>46</v>
      </c>
      <c r="D16" s="6" t="s">
        <v>323</v>
      </c>
      <c r="E16" s="6" t="s">
        <v>448</v>
      </c>
      <c r="F16" s="6">
        <v>8</v>
      </c>
      <c r="G16" s="10" t="s">
        <v>329</v>
      </c>
      <c r="H16" s="141">
        <v>400</v>
      </c>
      <c r="I16" s="111">
        <v>171</v>
      </c>
      <c r="J16" s="2"/>
    </row>
    <row r="17" spans="1:10" ht="15.75" x14ac:dyDescent="0.25">
      <c r="A17" s="202" t="s">
        <v>51</v>
      </c>
      <c r="B17" s="18" t="s">
        <v>443</v>
      </c>
      <c r="C17" s="6" t="s">
        <v>76</v>
      </c>
      <c r="D17" s="6" t="s">
        <v>25</v>
      </c>
      <c r="E17" s="6" t="s">
        <v>448</v>
      </c>
      <c r="F17" s="6">
        <v>8</v>
      </c>
      <c r="G17" s="10" t="s">
        <v>329</v>
      </c>
      <c r="H17" s="141">
        <v>400</v>
      </c>
      <c r="I17" s="111">
        <v>171</v>
      </c>
      <c r="J17" s="2"/>
    </row>
    <row r="18" spans="1:10" ht="15.75" x14ac:dyDescent="0.25">
      <c r="A18" s="202" t="s">
        <v>52</v>
      </c>
      <c r="B18" s="18" t="s">
        <v>778</v>
      </c>
      <c r="C18" s="6" t="s">
        <v>259</v>
      </c>
      <c r="D18" s="6" t="s">
        <v>25</v>
      </c>
      <c r="E18" s="6" t="s">
        <v>779</v>
      </c>
      <c r="F18" s="6">
        <v>4</v>
      </c>
      <c r="G18" s="10" t="s">
        <v>267</v>
      </c>
      <c r="H18" s="141"/>
      <c r="I18" s="111">
        <v>130</v>
      </c>
      <c r="J18" s="2"/>
    </row>
    <row r="19" spans="1:10" ht="15.75" x14ac:dyDescent="0.25">
      <c r="A19" s="202" t="s">
        <v>58</v>
      </c>
      <c r="B19" s="18" t="s">
        <v>780</v>
      </c>
      <c r="C19" s="6" t="s">
        <v>54</v>
      </c>
      <c r="D19" s="6" t="s">
        <v>323</v>
      </c>
      <c r="E19" s="6" t="s">
        <v>781</v>
      </c>
      <c r="F19" s="6">
        <v>4</v>
      </c>
      <c r="G19" s="10" t="s">
        <v>329</v>
      </c>
      <c r="H19" s="141"/>
      <c r="I19" s="111">
        <v>185</v>
      </c>
      <c r="J19" s="2"/>
    </row>
    <row r="20" spans="1:10" ht="15.75" x14ac:dyDescent="0.25">
      <c r="A20" s="202" t="s">
        <v>62</v>
      </c>
      <c r="B20" s="18" t="s">
        <v>782</v>
      </c>
      <c r="C20" s="6" t="s">
        <v>202</v>
      </c>
      <c r="D20" s="6" t="s">
        <v>323</v>
      </c>
      <c r="E20" s="6" t="s">
        <v>783</v>
      </c>
      <c r="F20" s="6">
        <v>5</v>
      </c>
      <c r="G20" s="10" t="s">
        <v>329</v>
      </c>
      <c r="H20" s="141">
        <v>600</v>
      </c>
      <c r="I20" s="111">
        <v>202</v>
      </c>
      <c r="J20" s="2"/>
    </row>
    <row r="21" spans="1:10" ht="15.75" x14ac:dyDescent="0.25">
      <c r="A21" s="202" t="s">
        <v>67</v>
      </c>
      <c r="B21" s="18" t="s">
        <v>782</v>
      </c>
      <c r="C21" s="6" t="s">
        <v>784</v>
      </c>
      <c r="D21" s="6" t="s">
        <v>25</v>
      </c>
      <c r="E21" s="6" t="s">
        <v>783</v>
      </c>
      <c r="F21" s="6">
        <v>5</v>
      </c>
      <c r="G21" s="10" t="s">
        <v>329</v>
      </c>
      <c r="H21" s="141">
        <v>600</v>
      </c>
      <c r="I21" s="111">
        <v>194</v>
      </c>
      <c r="J21" s="2"/>
    </row>
    <row r="22" spans="1:10" ht="15.75" x14ac:dyDescent="0.25">
      <c r="A22" s="202" t="s">
        <v>69</v>
      </c>
      <c r="B22" s="18" t="s">
        <v>785</v>
      </c>
      <c r="C22" s="6" t="s">
        <v>54</v>
      </c>
      <c r="D22" s="6" t="s">
        <v>323</v>
      </c>
      <c r="E22" s="6" t="s">
        <v>786</v>
      </c>
      <c r="F22" s="6">
        <v>6</v>
      </c>
      <c r="G22" s="10" t="s">
        <v>329</v>
      </c>
      <c r="H22" s="141"/>
      <c r="I22" s="111">
        <v>71</v>
      </c>
      <c r="J22" s="2"/>
    </row>
    <row r="23" spans="1:10" ht="15.75" x14ac:dyDescent="0.25">
      <c r="A23" s="202" t="s">
        <v>72</v>
      </c>
      <c r="B23" s="18" t="s">
        <v>588</v>
      </c>
      <c r="C23" s="6" t="s">
        <v>272</v>
      </c>
      <c r="D23" s="6" t="s">
        <v>323</v>
      </c>
      <c r="E23" s="6" t="s">
        <v>786</v>
      </c>
      <c r="F23" s="6">
        <v>6</v>
      </c>
      <c r="G23" s="10" t="s">
        <v>329</v>
      </c>
      <c r="H23" s="141"/>
      <c r="I23" s="111">
        <v>21</v>
      </c>
      <c r="J23" s="2"/>
    </row>
    <row r="24" spans="1:10" ht="15.75" x14ac:dyDescent="0.25">
      <c r="A24" s="202" t="s">
        <v>75</v>
      </c>
      <c r="B24" s="18" t="s">
        <v>588</v>
      </c>
      <c r="C24" s="6" t="s">
        <v>787</v>
      </c>
      <c r="D24" s="6" t="s">
        <v>25</v>
      </c>
      <c r="E24" s="6" t="s">
        <v>786</v>
      </c>
      <c r="F24" s="6">
        <v>6</v>
      </c>
      <c r="G24" s="10" t="s">
        <v>329</v>
      </c>
      <c r="H24" s="141"/>
      <c r="I24" s="111">
        <v>21</v>
      </c>
      <c r="J24" s="2"/>
    </row>
    <row r="25" spans="1:10" ht="15.75" x14ac:dyDescent="0.25">
      <c r="A25" s="202" t="s">
        <v>77</v>
      </c>
      <c r="B25" s="18" t="s">
        <v>588</v>
      </c>
      <c r="C25" s="6" t="s">
        <v>64</v>
      </c>
      <c r="D25" s="6" t="s">
        <v>323</v>
      </c>
      <c r="E25" s="6" t="s">
        <v>786</v>
      </c>
      <c r="F25" s="6">
        <v>6</v>
      </c>
      <c r="G25" s="10" t="s">
        <v>329</v>
      </c>
      <c r="H25" s="141"/>
      <c r="I25" s="111">
        <v>21</v>
      </c>
      <c r="J25" s="2"/>
    </row>
    <row r="26" spans="1:10" ht="15.75" x14ac:dyDescent="0.25">
      <c r="A26" s="202" t="s">
        <v>80</v>
      </c>
      <c r="B26" s="18" t="s">
        <v>788</v>
      </c>
      <c r="C26" s="6" t="s">
        <v>632</v>
      </c>
      <c r="D26" s="6"/>
      <c r="E26" s="6" t="s">
        <v>789</v>
      </c>
      <c r="F26" s="6">
        <v>7</v>
      </c>
      <c r="G26" s="6" t="s">
        <v>790</v>
      </c>
      <c r="H26" s="141">
        <v>3000</v>
      </c>
      <c r="I26" s="111"/>
      <c r="J26" s="2"/>
    </row>
    <row r="27" spans="1:10" ht="15.75" x14ac:dyDescent="0.25">
      <c r="A27" s="202"/>
      <c r="B27" s="18"/>
      <c r="C27" s="6"/>
      <c r="D27" s="6"/>
      <c r="E27" s="6" t="s">
        <v>791</v>
      </c>
      <c r="F27" s="6"/>
      <c r="G27" s="6" t="s">
        <v>792</v>
      </c>
      <c r="H27" s="141"/>
      <c r="I27" s="111"/>
      <c r="J27" s="2"/>
    </row>
    <row r="28" spans="1:10" ht="15.75" x14ac:dyDescent="0.25">
      <c r="A28" s="202" t="s">
        <v>82</v>
      </c>
      <c r="B28" s="18" t="s">
        <v>688</v>
      </c>
      <c r="C28" s="6" t="s">
        <v>54</v>
      </c>
      <c r="D28" s="6" t="s">
        <v>323</v>
      </c>
      <c r="E28" s="6" t="s">
        <v>793</v>
      </c>
      <c r="F28" s="6">
        <v>4</v>
      </c>
      <c r="G28" s="6" t="s">
        <v>329</v>
      </c>
      <c r="H28" s="141"/>
      <c r="I28" s="111">
        <v>185</v>
      </c>
      <c r="J28" s="2"/>
    </row>
    <row r="29" spans="1:10" ht="15.75" x14ac:dyDescent="0.25">
      <c r="A29" s="202" t="s">
        <v>85</v>
      </c>
      <c r="B29" s="18" t="s">
        <v>794</v>
      </c>
      <c r="C29" s="6" t="s">
        <v>93</v>
      </c>
      <c r="D29" s="6" t="s">
        <v>323</v>
      </c>
      <c r="E29" s="6" t="s">
        <v>795</v>
      </c>
      <c r="F29" s="6">
        <v>3</v>
      </c>
      <c r="G29" s="6" t="s">
        <v>329</v>
      </c>
      <c r="H29" s="141"/>
      <c r="I29" s="111">
        <v>101</v>
      </c>
      <c r="J29" s="2"/>
    </row>
    <row r="30" spans="1:10" ht="15.75" x14ac:dyDescent="0.25">
      <c r="A30" s="202" t="s">
        <v>88</v>
      </c>
      <c r="B30" s="18" t="s">
        <v>599</v>
      </c>
      <c r="C30" s="6" t="s">
        <v>726</v>
      </c>
      <c r="D30" s="6" t="s">
        <v>323</v>
      </c>
      <c r="E30" s="6" t="s">
        <v>795</v>
      </c>
      <c r="F30" s="6">
        <v>3</v>
      </c>
      <c r="G30" s="6" t="s">
        <v>329</v>
      </c>
      <c r="H30" s="141"/>
      <c r="I30" s="111">
        <v>101</v>
      </c>
      <c r="J30" s="2"/>
    </row>
    <row r="31" spans="1:10" ht="16.5" thickBot="1" x14ac:dyDescent="0.3">
      <c r="A31" s="177"/>
      <c r="B31" s="17"/>
      <c r="C31" s="22" t="s">
        <v>762</v>
      </c>
      <c r="D31" s="22"/>
      <c r="E31" s="22"/>
      <c r="F31" s="22"/>
      <c r="G31" s="22"/>
      <c r="H31" s="173">
        <f>SUM(H10:H30)</f>
        <v>9250</v>
      </c>
      <c r="I31" s="120">
        <f>SUM(I9:I30)</f>
        <v>2508</v>
      </c>
      <c r="J31" s="2"/>
    </row>
    <row r="32" spans="1:10" ht="15.75" x14ac:dyDescent="0.25">
      <c r="A32" s="2"/>
      <c r="B32" s="2"/>
      <c r="C32" s="2" t="s">
        <v>594</v>
      </c>
      <c r="D32" s="2"/>
      <c r="E32" s="2"/>
      <c r="F32" s="2"/>
      <c r="G32" s="2"/>
      <c r="H32" s="77"/>
      <c r="I32" s="77"/>
      <c r="J32" s="2"/>
    </row>
    <row r="33" spans="1:10" ht="15.75" x14ac:dyDescent="0.25">
      <c r="A33" s="2"/>
      <c r="B33" s="2"/>
      <c r="C33" s="2"/>
      <c r="D33" s="2"/>
      <c r="E33" s="90"/>
      <c r="F33" s="2"/>
      <c r="G33" s="2"/>
      <c r="H33" s="2"/>
      <c r="I33" s="2"/>
      <c r="J33" s="2"/>
    </row>
    <row r="34" spans="1:10" ht="16.5" thickBo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6.5" thickBot="1" x14ac:dyDescent="0.3">
      <c r="A35" s="25" t="s">
        <v>13</v>
      </c>
      <c r="B35" s="12" t="s">
        <v>14</v>
      </c>
      <c r="C35" s="13" t="s">
        <v>15</v>
      </c>
      <c r="D35" s="13" t="s">
        <v>16</v>
      </c>
      <c r="E35" s="13" t="s">
        <v>17</v>
      </c>
      <c r="F35" s="13" t="s">
        <v>18</v>
      </c>
      <c r="G35" s="13" t="s">
        <v>19</v>
      </c>
      <c r="H35" s="13" t="s">
        <v>20</v>
      </c>
      <c r="I35" s="14" t="s">
        <v>21</v>
      </c>
      <c r="J35" s="2"/>
    </row>
    <row r="36" spans="1:10" ht="16.5" thickTop="1" x14ac:dyDescent="0.25">
      <c r="A36" s="212" t="s">
        <v>91</v>
      </c>
      <c r="B36" s="213" t="s">
        <v>124</v>
      </c>
      <c r="C36" s="214" t="s">
        <v>726</v>
      </c>
      <c r="D36" s="214" t="s">
        <v>323</v>
      </c>
      <c r="E36" s="214" t="s">
        <v>796</v>
      </c>
      <c r="F36" s="214"/>
      <c r="G36" s="214"/>
      <c r="H36" s="222">
        <v>1350</v>
      </c>
      <c r="I36" s="221"/>
      <c r="J36" s="2"/>
    </row>
    <row r="37" spans="1:10" ht="15.75" x14ac:dyDescent="0.25">
      <c r="A37" s="202" t="s">
        <v>97</v>
      </c>
      <c r="B37" s="41" t="s">
        <v>467</v>
      </c>
      <c r="C37" s="99" t="s">
        <v>676</v>
      </c>
      <c r="D37" s="99" t="s">
        <v>323</v>
      </c>
      <c r="E37" s="99" t="s">
        <v>796</v>
      </c>
      <c r="F37" s="99"/>
      <c r="G37" s="99"/>
      <c r="H37" s="210">
        <v>1350</v>
      </c>
      <c r="I37" s="211"/>
      <c r="J37" s="2"/>
    </row>
    <row r="38" spans="1:10" ht="15.75" x14ac:dyDescent="0.25">
      <c r="A38" s="202" t="s">
        <v>100</v>
      </c>
      <c r="B38" s="41" t="s">
        <v>467</v>
      </c>
      <c r="C38" s="99" t="s">
        <v>787</v>
      </c>
      <c r="D38" s="99" t="s">
        <v>25</v>
      </c>
      <c r="E38" s="99" t="s">
        <v>796</v>
      </c>
      <c r="F38" s="99"/>
      <c r="G38" s="99"/>
      <c r="H38" s="210">
        <v>1350</v>
      </c>
      <c r="I38" s="204"/>
      <c r="J38" s="2"/>
    </row>
    <row r="39" spans="1:10" ht="15.75" x14ac:dyDescent="0.25">
      <c r="A39" s="202" t="s">
        <v>101</v>
      </c>
      <c r="B39" s="9" t="s">
        <v>650</v>
      </c>
      <c r="C39" s="10" t="s">
        <v>46</v>
      </c>
      <c r="D39" s="10" t="s">
        <v>323</v>
      </c>
      <c r="E39" s="10" t="s">
        <v>797</v>
      </c>
      <c r="F39" s="10">
        <v>7</v>
      </c>
      <c r="G39" s="10" t="s">
        <v>329</v>
      </c>
      <c r="H39" s="140"/>
      <c r="I39" s="110">
        <v>171</v>
      </c>
      <c r="J39" s="2"/>
    </row>
    <row r="40" spans="1:10" ht="15.75" x14ac:dyDescent="0.25">
      <c r="A40" s="202" t="s">
        <v>103</v>
      </c>
      <c r="B40" s="9" t="s">
        <v>798</v>
      </c>
      <c r="C40" s="10" t="s">
        <v>746</v>
      </c>
      <c r="D40" s="10" t="s">
        <v>25</v>
      </c>
      <c r="E40" s="10" t="s">
        <v>799</v>
      </c>
      <c r="F40" s="10">
        <v>6</v>
      </c>
      <c r="G40" s="10" t="s">
        <v>329</v>
      </c>
      <c r="H40" s="140">
        <v>630</v>
      </c>
      <c r="I40" s="110">
        <v>199</v>
      </c>
      <c r="J40" s="2"/>
    </row>
    <row r="41" spans="1:10" ht="15.75" x14ac:dyDescent="0.25">
      <c r="A41" s="202" t="s">
        <v>105</v>
      </c>
      <c r="B41" s="227">
        <v>42687</v>
      </c>
      <c r="C41" s="10" t="s">
        <v>800</v>
      </c>
      <c r="D41" s="10" t="s">
        <v>323</v>
      </c>
      <c r="E41" s="10" t="s">
        <v>801</v>
      </c>
      <c r="F41" s="10">
        <v>6</v>
      </c>
      <c r="G41" s="10" t="s">
        <v>329</v>
      </c>
      <c r="H41" s="140">
        <v>600</v>
      </c>
      <c r="I41" s="110">
        <v>208</v>
      </c>
    </row>
    <row r="42" spans="1:10" ht="15.75" x14ac:dyDescent="0.25">
      <c r="A42" s="202" t="s">
        <v>107</v>
      </c>
      <c r="B42" s="29" t="s">
        <v>712</v>
      </c>
      <c r="C42" s="6" t="s">
        <v>54</v>
      </c>
      <c r="D42" s="6" t="s">
        <v>323</v>
      </c>
      <c r="E42" s="6" t="s">
        <v>802</v>
      </c>
      <c r="F42" s="6">
        <v>4</v>
      </c>
      <c r="G42" s="10" t="s">
        <v>329</v>
      </c>
      <c r="H42" s="141">
        <v>480</v>
      </c>
      <c r="I42" s="111">
        <v>162</v>
      </c>
    </row>
    <row r="43" spans="1:10" ht="15.75" x14ac:dyDescent="0.25">
      <c r="A43" s="202" t="s">
        <v>108</v>
      </c>
      <c r="B43" s="18" t="s">
        <v>803</v>
      </c>
      <c r="C43" s="6" t="s">
        <v>64</v>
      </c>
      <c r="D43" s="6" t="s">
        <v>323</v>
      </c>
      <c r="E43" s="6" t="s">
        <v>804</v>
      </c>
      <c r="F43" s="6">
        <v>6</v>
      </c>
      <c r="G43" s="10" t="s">
        <v>329</v>
      </c>
      <c r="H43" s="141">
        <v>100</v>
      </c>
      <c r="I43" s="111">
        <v>203</v>
      </c>
    </row>
    <row r="44" spans="1:10" ht="15.75" x14ac:dyDescent="0.25">
      <c r="A44" s="202" t="s">
        <v>110</v>
      </c>
      <c r="B44" s="18" t="s">
        <v>803</v>
      </c>
      <c r="C44" s="6" t="s">
        <v>54</v>
      </c>
      <c r="D44" s="6" t="s">
        <v>323</v>
      </c>
      <c r="E44" s="6" t="s">
        <v>805</v>
      </c>
      <c r="F44" s="6">
        <v>3</v>
      </c>
      <c r="G44" s="10" t="s">
        <v>267</v>
      </c>
      <c r="H44" s="141"/>
      <c r="I44" s="111">
        <v>60</v>
      </c>
    </row>
    <row r="45" spans="1:10" ht="15.75" x14ac:dyDescent="0.25">
      <c r="A45" s="202" t="s">
        <v>112</v>
      </c>
      <c r="B45" s="18" t="s">
        <v>806</v>
      </c>
      <c r="C45" s="6" t="s">
        <v>583</v>
      </c>
      <c r="D45" s="6" t="s">
        <v>25</v>
      </c>
      <c r="E45" s="6" t="s">
        <v>807</v>
      </c>
      <c r="F45" s="6">
        <v>6</v>
      </c>
      <c r="G45" s="10" t="s">
        <v>329</v>
      </c>
      <c r="H45" s="141">
        <v>580</v>
      </c>
      <c r="I45" s="111">
        <v>208</v>
      </c>
    </row>
    <row r="46" spans="1:10" ht="15.75" x14ac:dyDescent="0.25">
      <c r="A46" s="202" t="s">
        <v>113</v>
      </c>
      <c r="B46" s="18" t="s">
        <v>808</v>
      </c>
      <c r="C46" s="6" t="s">
        <v>259</v>
      </c>
      <c r="D46" s="6" t="s">
        <v>25</v>
      </c>
      <c r="E46" s="6" t="s">
        <v>809</v>
      </c>
      <c r="F46" s="6">
        <v>9</v>
      </c>
      <c r="G46" s="10" t="s">
        <v>267</v>
      </c>
      <c r="H46" s="141">
        <v>950</v>
      </c>
      <c r="I46" s="111">
        <v>130</v>
      </c>
    </row>
    <row r="47" spans="1:10" ht="15.75" x14ac:dyDescent="0.25">
      <c r="A47" s="202"/>
      <c r="B47" s="18"/>
      <c r="C47" s="6"/>
      <c r="D47" s="6"/>
      <c r="E47" s="6"/>
      <c r="F47" s="6"/>
      <c r="G47" s="10"/>
      <c r="H47" s="141"/>
      <c r="I47" s="111"/>
    </row>
    <row r="48" spans="1:10" ht="15.75" x14ac:dyDescent="0.25">
      <c r="A48" s="202"/>
      <c r="B48" s="18"/>
      <c r="C48" s="6"/>
      <c r="D48" s="6"/>
      <c r="E48" s="6"/>
      <c r="F48" s="6"/>
      <c r="G48" s="10"/>
      <c r="H48" s="141"/>
      <c r="I48" s="111"/>
    </row>
    <row r="49" spans="1:9" ht="15.75" x14ac:dyDescent="0.25">
      <c r="A49" s="202"/>
      <c r="B49" s="18"/>
      <c r="C49" s="6"/>
      <c r="D49" s="6"/>
      <c r="E49" s="6"/>
      <c r="F49" s="6"/>
      <c r="G49" s="10"/>
      <c r="H49" s="141"/>
      <c r="I49" s="111"/>
    </row>
    <row r="50" spans="1:9" ht="15.75" x14ac:dyDescent="0.25">
      <c r="A50" s="202"/>
      <c r="B50" s="18"/>
      <c r="C50" s="6"/>
      <c r="D50" s="6"/>
      <c r="E50" s="6"/>
      <c r="F50" s="6"/>
      <c r="G50" s="10"/>
      <c r="H50" s="141"/>
      <c r="I50" s="111"/>
    </row>
    <row r="51" spans="1:9" ht="15.75" x14ac:dyDescent="0.25">
      <c r="A51" s="202"/>
      <c r="B51" s="18"/>
      <c r="C51" s="6"/>
      <c r="D51" s="6"/>
      <c r="E51" s="6"/>
      <c r="F51" s="6"/>
      <c r="G51" s="10"/>
      <c r="H51" s="141"/>
      <c r="I51" s="111"/>
    </row>
    <row r="52" spans="1:9" ht="15.75" x14ac:dyDescent="0.25">
      <c r="A52" s="202"/>
      <c r="B52" s="18"/>
      <c r="C52" s="6"/>
      <c r="D52" s="6"/>
      <c r="E52" s="6"/>
      <c r="F52" s="6"/>
      <c r="G52" s="10"/>
      <c r="H52" s="141"/>
      <c r="I52" s="111"/>
    </row>
    <row r="53" spans="1:9" ht="15.75" x14ac:dyDescent="0.25">
      <c r="A53" s="202"/>
      <c r="B53" s="18"/>
      <c r="C53" s="6"/>
      <c r="D53" s="6"/>
      <c r="E53" s="6"/>
      <c r="F53" s="6"/>
      <c r="G53" s="6"/>
      <c r="H53" s="141"/>
      <c r="I53" s="111"/>
    </row>
    <row r="54" spans="1:9" ht="15.75" x14ac:dyDescent="0.25">
      <c r="A54" s="202"/>
      <c r="B54" s="18"/>
      <c r="C54" s="6"/>
      <c r="D54" s="6"/>
      <c r="E54" s="6"/>
      <c r="F54" s="6"/>
      <c r="G54" s="6"/>
      <c r="H54" s="141"/>
      <c r="I54" s="111"/>
    </row>
    <row r="55" spans="1:9" ht="15.75" x14ac:dyDescent="0.25">
      <c r="A55" s="202"/>
      <c r="B55" s="18"/>
      <c r="C55" s="6"/>
      <c r="D55" s="6"/>
      <c r="E55" s="6"/>
      <c r="F55" s="6"/>
      <c r="G55" s="6"/>
      <c r="H55" s="141"/>
      <c r="I55" s="111"/>
    </row>
    <row r="56" spans="1:9" ht="15.75" x14ac:dyDescent="0.25">
      <c r="A56" s="202"/>
      <c r="B56" s="18"/>
      <c r="C56" s="6"/>
      <c r="D56" s="6"/>
      <c r="E56" s="6"/>
      <c r="F56" s="6"/>
      <c r="G56" s="6"/>
      <c r="H56" s="141"/>
      <c r="I56" s="111"/>
    </row>
    <row r="57" spans="1:9" ht="15.75" x14ac:dyDescent="0.25">
      <c r="A57" s="202"/>
      <c r="B57" s="18"/>
      <c r="C57" s="6"/>
      <c r="D57" s="6"/>
      <c r="E57" s="6"/>
      <c r="F57" s="6"/>
      <c r="G57" s="6"/>
      <c r="H57" s="141"/>
      <c r="I57" s="111"/>
    </row>
    <row r="58" spans="1:9" ht="16.5" thickBot="1" x14ac:dyDescent="0.3">
      <c r="A58" s="177"/>
      <c r="B58" s="17"/>
      <c r="C58" s="22" t="s">
        <v>810</v>
      </c>
      <c r="D58" s="22"/>
      <c r="E58" s="22"/>
      <c r="F58" s="22"/>
      <c r="G58" s="22"/>
      <c r="H58" s="208">
        <v>16640</v>
      </c>
      <c r="I58" s="209">
        <v>3849</v>
      </c>
    </row>
    <row r="59" spans="1:9" ht="15.75" x14ac:dyDescent="0.25">
      <c r="A59" s="2"/>
      <c r="B59" s="2"/>
      <c r="C59" s="2"/>
      <c r="D59" s="2"/>
      <c r="E59" s="2"/>
      <c r="F59" s="2"/>
      <c r="G59" s="2"/>
      <c r="H59" s="77"/>
      <c r="I59" s="77"/>
    </row>
    <row r="60" spans="1:9" ht="15.75" x14ac:dyDescent="0.25">
      <c r="A60" s="2"/>
      <c r="B60" s="2"/>
      <c r="C60" s="2"/>
      <c r="D60" s="2"/>
      <c r="E60" s="2"/>
      <c r="F60" s="2"/>
      <c r="G60" s="2"/>
      <c r="H60" s="77"/>
      <c r="I60" s="77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77"/>
      <c r="I61" s="77"/>
    </row>
    <row r="62" spans="1:9" ht="15.75" x14ac:dyDescent="0.25">
      <c r="A62" s="2"/>
      <c r="B62" s="2"/>
      <c r="C62" s="16"/>
      <c r="D62" s="16"/>
      <c r="E62" s="16"/>
      <c r="F62" s="16"/>
      <c r="G62" s="16"/>
      <c r="H62" s="106"/>
      <c r="I62" s="106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2"/>
      <c r="B67" s="2"/>
      <c r="C67" s="2"/>
      <c r="D67" s="2"/>
      <c r="E67" s="2"/>
      <c r="F67" s="2"/>
      <c r="G67" s="2"/>
      <c r="H67" s="77"/>
      <c r="I67" s="77"/>
    </row>
    <row r="68" spans="1:9" ht="15.75" customHeight="1" x14ac:dyDescent="0.25">
      <c r="A68" s="2"/>
      <c r="B68" s="2"/>
      <c r="C68" s="2"/>
      <c r="D68" s="2"/>
      <c r="E68" s="2"/>
      <c r="F68" s="2"/>
      <c r="G68" s="2"/>
      <c r="H68" s="77"/>
      <c r="I68" s="77"/>
    </row>
    <row r="69" spans="1:9" ht="15.75" customHeight="1" x14ac:dyDescent="0.25">
      <c r="A69" s="2"/>
      <c r="B69" s="2"/>
      <c r="C69" s="2"/>
      <c r="D69" s="2"/>
      <c r="E69" s="2"/>
      <c r="F69" s="2"/>
      <c r="G69" s="2"/>
      <c r="H69" s="77"/>
      <c r="I69" s="77"/>
    </row>
    <row r="70" spans="1:9" ht="15.75" customHeight="1" x14ac:dyDescent="0.25">
      <c r="A70" s="2"/>
      <c r="B70" s="2"/>
      <c r="C70" s="2"/>
      <c r="D70" s="2"/>
      <c r="E70" s="2"/>
      <c r="F70" s="2"/>
      <c r="G70" s="2"/>
      <c r="H70" s="77"/>
      <c r="I70" s="77"/>
    </row>
    <row r="71" spans="1:9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9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9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9" s="30" customFormat="1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9" s="30" customFormat="1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9" s="30" customFormat="1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9" s="30" customFormat="1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9" s="30" customFormat="1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9" s="30" customFormat="1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9" s="30" customFormat="1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</row>
    <row r="81" spans="1:10" s="30" customFormat="1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10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10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10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10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10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10" ht="15.75" customHeight="1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10" ht="15.75" customHeight="1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10" ht="15.75" customHeight="1" x14ac:dyDescent="0.25">
      <c r="A89" s="36"/>
      <c r="B89" s="36"/>
      <c r="C89" s="36"/>
      <c r="D89" s="36"/>
      <c r="E89" s="36"/>
      <c r="F89" s="36"/>
      <c r="G89" s="36"/>
      <c r="H89" s="167"/>
      <c r="I89" s="167"/>
      <c r="J89" s="36"/>
    </row>
    <row r="90" spans="1:10" ht="15.75" customHeight="1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10" ht="15.75" customHeight="1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10" ht="15.75" customHeight="1" x14ac:dyDescent="0.25">
      <c r="A92" s="36"/>
      <c r="B92" s="36"/>
      <c r="C92" s="36"/>
      <c r="D92" s="36"/>
      <c r="E92" s="36"/>
      <c r="F92" s="36"/>
      <c r="G92" s="36"/>
      <c r="H92" s="167"/>
      <c r="I92" s="167"/>
    </row>
    <row r="93" spans="1:10" ht="15.75" customHeight="1" x14ac:dyDescent="0.25">
      <c r="A93" s="36"/>
      <c r="B93" s="36"/>
      <c r="C93" s="36"/>
      <c r="D93" s="36"/>
      <c r="E93" s="36"/>
      <c r="F93" s="36"/>
      <c r="G93" s="36"/>
      <c r="H93" s="167"/>
      <c r="I93" s="167"/>
    </row>
    <row r="94" spans="1:10" ht="15.75" customHeight="1" x14ac:dyDescent="0.25">
      <c r="A94" s="36"/>
      <c r="B94" s="36"/>
      <c r="C94" s="36"/>
      <c r="D94" s="36"/>
      <c r="E94" s="36"/>
      <c r="F94" s="36"/>
      <c r="G94" s="36"/>
      <c r="H94" s="167"/>
      <c r="I94" s="167"/>
    </row>
    <row r="95" spans="1:10" ht="15.75" customHeight="1" x14ac:dyDescent="0.25">
      <c r="A95" s="36"/>
      <c r="B95" s="36"/>
      <c r="C95" s="36"/>
      <c r="D95" s="36"/>
      <c r="E95" s="36"/>
      <c r="F95" s="36"/>
      <c r="G95" s="36"/>
      <c r="H95" s="167"/>
      <c r="I95" s="167"/>
    </row>
    <row r="96" spans="1:10" x14ac:dyDescent="0.2">
      <c r="I96" s="139"/>
    </row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"/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167"/>
      <c r="I114" s="167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</sheetData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3:E67"/>
  <sheetViews>
    <sheetView workbookViewId="0">
      <selection activeCell="C7" sqref="C7"/>
    </sheetView>
  </sheetViews>
  <sheetFormatPr defaultRowHeight="12.75" x14ac:dyDescent="0.2"/>
  <cols>
    <col min="1" max="1" width="2.7109375" customWidth="1"/>
    <col min="3" max="3" width="37.8554687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/>
      <c r="E3" s="105">
        <v>2015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811</v>
      </c>
      <c r="D7" s="46">
        <v>954</v>
      </c>
      <c r="E7" s="171"/>
    </row>
    <row r="8" spans="2:5" s="40" customFormat="1" ht="15.75" x14ac:dyDescent="0.25">
      <c r="B8" s="33" t="s">
        <v>28</v>
      </c>
      <c r="C8" s="43"/>
      <c r="D8" s="47"/>
      <c r="E8" s="35"/>
    </row>
    <row r="9" spans="2:5" s="40" customFormat="1" ht="15.75" x14ac:dyDescent="0.25">
      <c r="B9" s="33" t="s">
        <v>32</v>
      </c>
      <c r="C9" s="43"/>
      <c r="D9" s="47"/>
      <c r="E9" s="35"/>
    </row>
    <row r="10" spans="2:5" s="40" customFormat="1" ht="15.75" x14ac:dyDescent="0.25">
      <c r="B10" s="33" t="s">
        <v>35</v>
      </c>
      <c r="C10" s="43"/>
      <c r="D10" s="47"/>
      <c r="E10" s="35"/>
    </row>
    <row r="11" spans="2:5" s="40" customFormat="1" ht="15.75" x14ac:dyDescent="0.25">
      <c r="B11" s="33" t="s">
        <v>38</v>
      </c>
      <c r="C11" s="43"/>
      <c r="D11" s="47"/>
      <c r="E11" s="35"/>
    </row>
    <row r="12" spans="2:5" s="40" customFormat="1" ht="15.75" x14ac:dyDescent="0.25">
      <c r="B12" s="33" t="s">
        <v>41</v>
      </c>
      <c r="C12" s="43"/>
      <c r="D12" s="47"/>
      <c r="E12" s="35"/>
    </row>
    <row r="13" spans="2:5" s="40" customFormat="1" ht="15.75" x14ac:dyDescent="0.25">
      <c r="B13" s="33" t="s">
        <v>45</v>
      </c>
      <c r="C13" s="43"/>
      <c r="D13" s="47"/>
      <c r="E13" s="35"/>
    </row>
    <row r="14" spans="2:5" s="40" customFormat="1" ht="15.75" x14ac:dyDescent="0.25">
      <c r="B14" s="33" t="s">
        <v>48</v>
      </c>
      <c r="C14" s="43"/>
      <c r="D14" s="47"/>
      <c r="E14" s="35"/>
    </row>
    <row r="15" spans="2:5" s="40" customFormat="1" ht="15.75" x14ac:dyDescent="0.25">
      <c r="B15" s="33" t="s">
        <v>51</v>
      </c>
      <c r="C15" s="43"/>
      <c r="D15" s="47"/>
      <c r="E15" s="35"/>
    </row>
    <row r="16" spans="2:5" s="40" customFormat="1" ht="15.75" x14ac:dyDescent="0.25">
      <c r="B16" s="33"/>
      <c r="C16" s="43"/>
      <c r="D16" s="47"/>
      <c r="E16" s="35"/>
    </row>
    <row r="17" spans="2:5" s="40" customFormat="1" ht="15.75" x14ac:dyDescent="0.25">
      <c r="B17" s="33"/>
      <c r="C17" s="71"/>
      <c r="D17" s="72"/>
      <c r="E17" s="172"/>
    </row>
    <row r="18" spans="2:5" s="56" customFormat="1" ht="20.25" customHeight="1" thickBot="1" x14ac:dyDescent="0.3">
      <c r="B18" s="61" t="s">
        <v>174</v>
      </c>
      <c r="C18" s="62"/>
      <c r="D18" s="63">
        <f>SUM(D7:D17)</f>
        <v>954</v>
      </c>
      <c r="E18" s="67"/>
    </row>
    <row r="19" spans="2:5" s="56" customFormat="1" ht="20.25" customHeight="1" x14ac:dyDescent="0.25">
      <c r="B19" s="93"/>
      <c r="D19" s="94"/>
      <c r="E19" s="93"/>
    </row>
    <row r="21" spans="2:5" x14ac:dyDescent="0.2">
      <c r="B21" s="92"/>
    </row>
    <row r="22" spans="2:5" x14ac:dyDescent="0.2">
      <c r="B22" s="92"/>
    </row>
    <row r="53" spans="2:5" ht="26.25" x14ac:dyDescent="0.4">
      <c r="C53" s="122"/>
      <c r="D53" s="122"/>
      <c r="E53" s="122"/>
    </row>
    <row r="55" spans="2:5" ht="15" customHeight="1" x14ac:dyDescent="0.2"/>
    <row r="56" spans="2:5" ht="20.100000000000001" customHeight="1" x14ac:dyDescent="0.2">
      <c r="B56" s="182"/>
      <c r="C56" s="182"/>
      <c r="D56" s="182"/>
      <c r="E56" s="182"/>
    </row>
    <row r="57" spans="2:5" ht="15" customHeight="1" x14ac:dyDescent="0.2">
      <c r="B57" s="4"/>
      <c r="D57" s="183"/>
    </row>
    <row r="58" spans="2:5" ht="15" customHeight="1" x14ac:dyDescent="0.2">
      <c r="B58" s="4"/>
      <c r="D58" s="183"/>
    </row>
    <row r="59" spans="2:5" ht="15" customHeight="1" x14ac:dyDescent="0.2">
      <c r="B59" s="4"/>
      <c r="D59" s="183"/>
    </row>
    <row r="60" spans="2:5" ht="15" customHeight="1" x14ac:dyDescent="0.2">
      <c r="B60" s="4"/>
      <c r="D60" s="183"/>
    </row>
    <row r="61" spans="2:5" ht="15" customHeight="1" x14ac:dyDescent="0.2">
      <c r="B61" s="4"/>
      <c r="D61" s="183"/>
    </row>
    <row r="62" spans="2:5" ht="15" customHeight="1" x14ac:dyDescent="0.2">
      <c r="B62" s="4"/>
      <c r="D62" s="183"/>
    </row>
    <row r="63" spans="2:5" ht="15" customHeight="1" x14ac:dyDescent="0.2">
      <c r="B63" s="4"/>
      <c r="D63" s="183"/>
    </row>
    <row r="64" spans="2:5" ht="15" customHeight="1" x14ac:dyDescent="0.2">
      <c r="B64" s="4"/>
      <c r="D64" s="183"/>
    </row>
    <row r="65" spans="2:4" ht="15" customHeight="1" x14ac:dyDescent="0.2">
      <c r="B65" s="4"/>
      <c r="D65" s="183"/>
    </row>
    <row r="66" spans="2:4" ht="15" customHeight="1" x14ac:dyDescent="0.2">
      <c r="B66" s="4"/>
      <c r="D66" s="183"/>
    </row>
    <row r="67" spans="2:4" ht="15" customHeight="1" x14ac:dyDescent="0.2">
      <c r="B67" s="4"/>
      <c r="D67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2:J134"/>
  <sheetViews>
    <sheetView topLeftCell="A4" zoomScale="85" workbookViewId="0">
      <selection activeCell="A4" sqref="A1:IV65536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22.5" x14ac:dyDescent="0.3">
      <c r="A3" s="2"/>
      <c r="B3" s="2"/>
      <c r="C3" s="2"/>
      <c r="D3" s="2"/>
      <c r="E3" s="2"/>
      <c r="F3" s="2"/>
      <c r="G3" s="2"/>
      <c r="H3" s="223">
        <v>2016</v>
      </c>
      <c r="I3" s="2"/>
      <c r="J3" s="2"/>
    </row>
    <row r="4" spans="1:10" ht="15.75" x14ac:dyDescent="0.25">
      <c r="A4" s="2"/>
      <c r="B4" s="2"/>
      <c r="C4" s="16" t="s">
        <v>1</v>
      </c>
      <c r="D4" s="106">
        <v>27000</v>
      </c>
      <c r="E4" s="207" t="s">
        <v>569</v>
      </c>
      <c r="F4" s="106"/>
      <c r="G4" s="16"/>
      <c r="H4" s="2"/>
      <c r="I4" s="2"/>
      <c r="J4" s="2"/>
    </row>
    <row r="5" spans="1:10" ht="15.75" x14ac:dyDescent="0.25">
      <c r="A5" s="2"/>
      <c r="B5" s="2"/>
      <c r="C5" s="2" t="s">
        <v>3</v>
      </c>
      <c r="D5" s="77">
        <v>20000</v>
      </c>
      <c r="E5" s="77"/>
      <c r="F5" s="77"/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77">
        <v>5000</v>
      </c>
      <c r="E6" s="77"/>
      <c r="F6" s="77"/>
      <c r="G6" s="2"/>
      <c r="H6" s="2"/>
      <c r="I6" s="2"/>
      <c r="J6" s="2"/>
    </row>
    <row r="7" spans="1:10" ht="16.5" thickBot="1" x14ac:dyDescent="0.3">
      <c r="A7" s="2"/>
      <c r="B7" s="2"/>
      <c r="C7" s="2" t="s">
        <v>11</v>
      </c>
      <c r="D7" s="77">
        <v>2000</v>
      </c>
      <c r="E7" s="77"/>
      <c r="F7" s="77"/>
      <c r="G7" s="2"/>
      <c r="H7" s="2"/>
      <c r="I7" s="2"/>
      <c r="J7" s="2"/>
    </row>
    <row r="8" spans="1:10" ht="16.5" thickBot="1" x14ac:dyDescent="0.3">
      <c r="A8" s="25" t="s">
        <v>13</v>
      </c>
      <c r="B8" s="12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4" t="s">
        <v>21</v>
      </c>
      <c r="J8" s="15"/>
    </row>
    <row r="9" spans="1:10" ht="16.5" thickTop="1" x14ac:dyDescent="0.25">
      <c r="A9" s="212" t="s">
        <v>22</v>
      </c>
      <c r="B9" s="213" t="s">
        <v>812</v>
      </c>
      <c r="C9" s="214" t="s">
        <v>632</v>
      </c>
      <c r="D9" s="214"/>
      <c r="E9" s="214" t="s">
        <v>813</v>
      </c>
      <c r="F9" s="214">
        <v>4</v>
      </c>
      <c r="G9" s="214" t="s">
        <v>777</v>
      </c>
      <c r="H9" s="222">
        <v>2500</v>
      </c>
      <c r="I9" s="226"/>
      <c r="J9" s="15"/>
    </row>
    <row r="10" spans="1:10" ht="15.75" x14ac:dyDescent="0.25">
      <c r="A10" s="26" t="s">
        <v>28</v>
      </c>
      <c r="B10" s="9"/>
      <c r="C10" s="10" t="s">
        <v>583</v>
      </c>
      <c r="D10" s="10" t="s">
        <v>25</v>
      </c>
      <c r="E10" s="10" t="s">
        <v>814</v>
      </c>
      <c r="F10" s="10"/>
      <c r="G10" s="10" t="s">
        <v>329</v>
      </c>
      <c r="H10" s="140">
        <v>450</v>
      </c>
      <c r="I10" s="225"/>
      <c r="J10" s="15"/>
    </row>
    <row r="11" spans="1:10" ht="15.75" x14ac:dyDescent="0.25">
      <c r="A11" s="202" t="s">
        <v>32</v>
      </c>
      <c r="B11" s="41"/>
      <c r="C11" s="99" t="s">
        <v>676</v>
      </c>
      <c r="D11" s="99" t="s">
        <v>323</v>
      </c>
      <c r="E11" s="99" t="s">
        <v>814</v>
      </c>
      <c r="F11" s="99"/>
      <c r="G11" s="99" t="s">
        <v>329</v>
      </c>
      <c r="H11" s="210">
        <v>450</v>
      </c>
      <c r="I11" s="211"/>
      <c r="J11" s="15"/>
    </row>
    <row r="12" spans="1:10" ht="15.75" x14ac:dyDescent="0.25">
      <c r="A12" s="202" t="s">
        <v>35</v>
      </c>
      <c r="B12" s="9"/>
      <c r="C12" s="10"/>
      <c r="D12" s="10"/>
      <c r="E12" s="10"/>
      <c r="F12" s="10"/>
      <c r="G12" s="10"/>
      <c r="H12" s="140"/>
      <c r="I12" s="110"/>
      <c r="J12" s="2"/>
    </row>
    <row r="13" spans="1:10" ht="15.75" x14ac:dyDescent="0.25">
      <c r="A13" s="202" t="s">
        <v>38</v>
      </c>
      <c r="B13" s="9"/>
      <c r="C13" s="10"/>
      <c r="D13" s="10"/>
      <c r="E13" s="10"/>
      <c r="F13" s="10"/>
      <c r="G13" s="10"/>
      <c r="H13" s="140"/>
      <c r="I13" s="110"/>
      <c r="J13" s="2"/>
    </row>
    <row r="14" spans="1:10" ht="15.75" x14ac:dyDescent="0.25">
      <c r="A14" s="202" t="s">
        <v>41</v>
      </c>
      <c r="B14" s="9"/>
      <c r="C14" s="10"/>
      <c r="D14" s="10"/>
      <c r="E14" s="10"/>
      <c r="F14" s="10"/>
      <c r="G14" s="10"/>
      <c r="H14" s="140"/>
      <c r="I14" s="110"/>
      <c r="J14" s="2"/>
    </row>
    <row r="15" spans="1:10" ht="15.75" x14ac:dyDescent="0.25">
      <c r="A15" s="202" t="s">
        <v>45</v>
      </c>
      <c r="B15" s="9"/>
      <c r="C15" s="10"/>
      <c r="D15" s="10"/>
      <c r="E15" s="10"/>
      <c r="F15" s="10"/>
      <c r="G15" s="10"/>
      <c r="H15" s="140"/>
      <c r="I15" s="110"/>
      <c r="J15" s="2"/>
    </row>
    <row r="16" spans="1:10" ht="15.75" x14ac:dyDescent="0.25">
      <c r="A16" s="202" t="s">
        <v>48</v>
      </c>
      <c r="B16" s="29"/>
      <c r="C16" s="6"/>
      <c r="D16" s="6"/>
      <c r="E16" s="6"/>
      <c r="F16" s="6"/>
      <c r="G16" s="10"/>
      <c r="H16" s="141"/>
      <c r="I16" s="111"/>
      <c r="J16" s="2"/>
    </row>
    <row r="17" spans="1:10" ht="15.75" x14ac:dyDescent="0.25">
      <c r="A17" s="202" t="s">
        <v>51</v>
      </c>
      <c r="B17" s="18"/>
      <c r="C17" s="6"/>
      <c r="D17" s="6"/>
      <c r="E17" s="6"/>
      <c r="F17" s="6"/>
      <c r="G17" s="10"/>
      <c r="H17" s="141"/>
      <c r="I17" s="111"/>
      <c r="J17" s="2"/>
    </row>
    <row r="18" spans="1:10" ht="15.75" x14ac:dyDescent="0.25">
      <c r="A18" s="202" t="s">
        <v>52</v>
      </c>
      <c r="B18" s="18"/>
      <c r="C18" s="6"/>
      <c r="D18" s="6"/>
      <c r="E18" s="6"/>
      <c r="F18" s="6"/>
      <c r="G18" s="10"/>
      <c r="H18" s="141"/>
      <c r="I18" s="111"/>
      <c r="J18" s="2"/>
    </row>
    <row r="19" spans="1:10" ht="15.75" x14ac:dyDescent="0.25">
      <c r="A19" s="202" t="s">
        <v>58</v>
      </c>
      <c r="B19" s="18"/>
      <c r="C19" s="6"/>
      <c r="D19" s="6"/>
      <c r="E19" s="6"/>
      <c r="F19" s="6"/>
      <c r="G19" s="10"/>
      <c r="H19" s="141"/>
      <c r="I19" s="111"/>
      <c r="J19" s="2"/>
    </row>
    <row r="20" spans="1:10" ht="15.75" x14ac:dyDescent="0.25">
      <c r="A20" s="202" t="s">
        <v>62</v>
      </c>
      <c r="B20" s="18"/>
      <c r="C20" s="6"/>
      <c r="D20" s="6"/>
      <c r="E20" s="6"/>
      <c r="F20" s="6"/>
      <c r="G20" s="10"/>
      <c r="H20" s="141"/>
      <c r="I20" s="111"/>
      <c r="J20" s="2"/>
    </row>
    <row r="21" spans="1:10" ht="15.75" x14ac:dyDescent="0.25">
      <c r="A21" s="202" t="s">
        <v>67</v>
      </c>
      <c r="B21" s="18"/>
      <c r="C21" s="6"/>
      <c r="D21" s="6"/>
      <c r="E21" s="6"/>
      <c r="F21" s="6"/>
      <c r="G21" s="10"/>
      <c r="H21" s="141"/>
      <c r="I21" s="111"/>
      <c r="J21" s="2"/>
    </row>
    <row r="22" spans="1:10" ht="15.75" x14ac:dyDescent="0.25">
      <c r="A22" s="202" t="s">
        <v>69</v>
      </c>
      <c r="B22" s="18"/>
      <c r="C22" s="6"/>
      <c r="D22" s="6"/>
      <c r="E22" s="6"/>
      <c r="F22" s="6"/>
      <c r="G22" s="10"/>
      <c r="H22" s="141"/>
      <c r="I22" s="111"/>
      <c r="J22" s="2"/>
    </row>
    <row r="23" spans="1:10" ht="15.75" x14ac:dyDescent="0.25">
      <c r="A23" s="202" t="s">
        <v>72</v>
      </c>
      <c r="B23" s="18"/>
      <c r="C23" s="6"/>
      <c r="D23" s="6"/>
      <c r="E23" s="6"/>
      <c r="F23" s="6"/>
      <c r="G23" s="10"/>
      <c r="H23" s="141"/>
      <c r="I23" s="111"/>
      <c r="J23" s="2"/>
    </row>
    <row r="24" spans="1:10" ht="15.75" x14ac:dyDescent="0.25">
      <c r="A24" s="202" t="s">
        <v>75</v>
      </c>
      <c r="B24" s="18"/>
      <c r="C24" s="6"/>
      <c r="D24" s="6"/>
      <c r="E24" s="6"/>
      <c r="F24" s="6"/>
      <c r="G24" s="10"/>
      <c r="H24" s="141"/>
      <c r="I24" s="111"/>
      <c r="J24" s="2"/>
    </row>
    <row r="25" spans="1:10" ht="15.75" x14ac:dyDescent="0.25">
      <c r="A25" s="202" t="s">
        <v>77</v>
      </c>
      <c r="B25" s="18"/>
      <c r="C25" s="6"/>
      <c r="D25" s="6"/>
      <c r="E25" s="6"/>
      <c r="F25" s="6"/>
      <c r="G25" s="10"/>
      <c r="H25" s="141"/>
      <c r="I25" s="111"/>
      <c r="J25" s="2"/>
    </row>
    <row r="26" spans="1:10" ht="15.75" x14ac:dyDescent="0.25">
      <c r="A26" s="202" t="s">
        <v>80</v>
      </c>
      <c r="B26" s="18"/>
      <c r="C26" s="6"/>
      <c r="D26" s="6"/>
      <c r="E26" s="6"/>
      <c r="F26" s="6"/>
      <c r="G26" s="6"/>
      <c r="H26" s="141"/>
      <c r="I26" s="111"/>
      <c r="J26" s="2"/>
    </row>
    <row r="27" spans="1:10" ht="15.75" x14ac:dyDescent="0.25">
      <c r="A27" s="202" t="s">
        <v>82</v>
      </c>
      <c r="B27" s="18"/>
      <c r="C27" s="6"/>
      <c r="D27" s="6"/>
      <c r="E27" s="6"/>
      <c r="F27" s="6"/>
      <c r="G27" s="6"/>
      <c r="H27" s="141"/>
      <c r="I27" s="111"/>
      <c r="J27" s="2"/>
    </row>
    <row r="28" spans="1:10" ht="15.75" x14ac:dyDescent="0.25">
      <c r="A28" s="202" t="s">
        <v>85</v>
      </c>
      <c r="B28" s="18"/>
      <c r="C28" s="6"/>
      <c r="D28" s="6"/>
      <c r="E28" s="6"/>
      <c r="F28" s="6"/>
      <c r="G28" s="6"/>
      <c r="H28" s="141"/>
      <c r="I28" s="111"/>
      <c r="J28" s="2"/>
    </row>
    <row r="29" spans="1:10" ht="15.75" x14ac:dyDescent="0.25">
      <c r="A29" s="202" t="s">
        <v>88</v>
      </c>
      <c r="B29" s="18"/>
      <c r="C29" s="6"/>
      <c r="D29" s="6"/>
      <c r="E29" s="6"/>
      <c r="F29" s="6"/>
      <c r="G29" s="6"/>
      <c r="H29" s="141"/>
      <c r="I29" s="111"/>
      <c r="J29" s="2"/>
    </row>
    <row r="30" spans="1:10" ht="16.5" thickBot="1" x14ac:dyDescent="0.3">
      <c r="A30" s="177"/>
      <c r="B30" s="17"/>
      <c r="C30" s="22" t="s">
        <v>762</v>
      </c>
      <c r="D30" s="22"/>
      <c r="E30" s="22"/>
      <c r="F30" s="22"/>
      <c r="G30" s="22"/>
      <c r="H30" s="173">
        <f>SUM(H9:H29)</f>
        <v>3400</v>
      </c>
      <c r="I30" s="120">
        <f>SUM(I9:I29)</f>
        <v>0</v>
      </c>
      <c r="J30" s="2"/>
    </row>
    <row r="31" spans="1:10" ht="15.75" x14ac:dyDescent="0.25">
      <c r="A31" s="2"/>
      <c r="B31" s="2"/>
      <c r="C31" s="2" t="s">
        <v>594</v>
      </c>
      <c r="D31" s="2"/>
      <c r="E31" s="2"/>
      <c r="F31" s="2"/>
      <c r="G31" s="2"/>
      <c r="H31" s="77"/>
      <c r="I31" s="77"/>
      <c r="J31" s="2"/>
    </row>
    <row r="32" spans="1:10" ht="15.75" x14ac:dyDescent="0.25">
      <c r="A32" s="2"/>
      <c r="B32" s="2"/>
      <c r="C32" s="2"/>
      <c r="D32" s="2"/>
      <c r="E32" s="90"/>
      <c r="F32" s="2"/>
      <c r="G32" s="2"/>
      <c r="H32" s="2"/>
      <c r="I32" s="2"/>
      <c r="J32" s="2"/>
    </row>
    <row r="33" spans="1:10" ht="16.5" thickBo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6.5" thickBot="1" x14ac:dyDescent="0.3">
      <c r="A34" s="25" t="s">
        <v>13</v>
      </c>
      <c r="B34" s="12" t="s">
        <v>14</v>
      </c>
      <c r="C34" s="13" t="s">
        <v>15</v>
      </c>
      <c r="D34" s="13" t="s">
        <v>16</v>
      </c>
      <c r="E34" s="13" t="s">
        <v>17</v>
      </c>
      <c r="F34" s="13" t="s">
        <v>18</v>
      </c>
      <c r="G34" s="13" t="s">
        <v>19</v>
      </c>
      <c r="H34" s="13" t="s">
        <v>20</v>
      </c>
      <c r="I34" s="14" t="s">
        <v>21</v>
      </c>
      <c r="J34" s="2"/>
    </row>
    <row r="35" spans="1:10" ht="16.5" thickTop="1" x14ac:dyDescent="0.25">
      <c r="A35" s="212" t="s">
        <v>91</v>
      </c>
      <c r="B35" s="213"/>
      <c r="C35" s="214"/>
      <c r="D35" s="214"/>
      <c r="E35" s="214"/>
      <c r="F35" s="214"/>
      <c r="G35" s="214"/>
      <c r="H35" s="222"/>
      <c r="I35" s="221"/>
      <c r="J35" s="2"/>
    </row>
    <row r="36" spans="1:10" ht="15.75" x14ac:dyDescent="0.25">
      <c r="A36" s="202" t="s">
        <v>97</v>
      </c>
      <c r="B36" s="41"/>
      <c r="C36" s="99"/>
      <c r="D36" s="99"/>
      <c r="E36" s="99"/>
      <c r="F36" s="99"/>
      <c r="G36" s="99"/>
      <c r="H36" s="210"/>
      <c r="I36" s="211"/>
      <c r="J36" s="2"/>
    </row>
    <row r="37" spans="1:10" ht="15.75" x14ac:dyDescent="0.25">
      <c r="A37" s="202" t="s">
        <v>100</v>
      </c>
      <c r="B37" s="41"/>
      <c r="C37" s="99"/>
      <c r="D37" s="99"/>
      <c r="E37" s="99"/>
      <c r="F37" s="99"/>
      <c r="G37" s="99"/>
      <c r="H37" s="210"/>
      <c r="I37" s="204"/>
      <c r="J37" s="2"/>
    </row>
    <row r="38" spans="1:10" ht="15.75" x14ac:dyDescent="0.25">
      <c r="A38" s="202" t="s">
        <v>101</v>
      </c>
      <c r="B38" s="9"/>
      <c r="C38" s="10"/>
      <c r="D38" s="10"/>
      <c r="E38" s="10"/>
      <c r="F38" s="10"/>
      <c r="G38" s="10"/>
      <c r="H38" s="140"/>
      <c r="I38" s="110"/>
      <c r="J38" s="2"/>
    </row>
    <row r="39" spans="1:10" ht="15.75" x14ac:dyDescent="0.25">
      <c r="A39" s="202" t="s">
        <v>103</v>
      </c>
      <c r="B39" s="9"/>
      <c r="C39" s="10"/>
      <c r="D39" s="10"/>
      <c r="E39" s="10"/>
      <c r="F39" s="10"/>
      <c r="G39" s="10"/>
      <c r="H39" s="140"/>
      <c r="I39" s="110"/>
      <c r="J39" s="2"/>
    </row>
    <row r="40" spans="1:10" ht="15.75" x14ac:dyDescent="0.25">
      <c r="A40" s="202" t="s">
        <v>105</v>
      </c>
      <c r="B40" s="227"/>
      <c r="C40" s="10"/>
      <c r="D40" s="10"/>
      <c r="E40" s="10"/>
      <c r="F40" s="10"/>
      <c r="G40" s="10"/>
      <c r="H40" s="140"/>
      <c r="I40" s="110"/>
    </row>
    <row r="41" spans="1:10" ht="15.75" x14ac:dyDescent="0.25">
      <c r="A41" s="202" t="s">
        <v>107</v>
      </c>
      <c r="B41" s="29"/>
      <c r="C41" s="6"/>
      <c r="D41" s="6"/>
      <c r="E41" s="6"/>
      <c r="F41" s="6"/>
      <c r="G41" s="10"/>
      <c r="H41" s="141"/>
      <c r="I41" s="111"/>
    </row>
    <row r="42" spans="1:10" ht="15.75" x14ac:dyDescent="0.25">
      <c r="A42" s="202" t="s">
        <v>108</v>
      </c>
      <c r="B42" s="18"/>
      <c r="C42" s="6"/>
      <c r="D42" s="6"/>
      <c r="E42" s="6"/>
      <c r="F42" s="6"/>
      <c r="G42" s="10"/>
      <c r="H42" s="141"/>
      <c r="I42" s="111"/>
    </row>
    <row r="43" spans="1:10" ht="15.75" x14ac:dyDescent="0.25">
      <c r="A43" s="202" t="s">
        <v>110</v>
      </c>
      <c r="B43" s="18"/>
      <c r="C43" s="6"/>
      <c r="D43" s="6"/>
      <c r="E43" s="6"/>
      <c r="F43" s="6"/>
      <c r="G43" s="10"/>
      <c r="H43" s="141"/>
      <c r="I43" s="111"/>
    </row>
    <row r="44" spans="1:10" ht="15.75" x14ac:dyDescent="0.25">
      <c r="A44" s="202" t="s">
        <v>112</v>
      </c>
      <c r="B44" s="18"/>
      <c r="C44" s="6"/>
      <c r="D44" s="6"/>
      <c r="E44" s="6"/>
      <c r="F44" s="6"/>
      <c r="G44" s="10"/>
      <c r="H44" s="141"/>
      <c r="I44" s="111"/>
    </row>
    <row r="45" spans="1:10" ht="15.75" x14ac:dyDescent="0.25">
      <c r="A45" s="202" t="s">
        <v>113</v>
      </c>
      <c r="B45" s="18"/>
      <c r="C45" s="6"/>
      <c r="D45" s="6"/>
      <c r="E45" s="6"/>
      <c r="F45" s="6"/>
      <c r="G45" s="10"/>
      <c r="H45" s="141"/>
      <c r="I45" s="111"/>
    </row>
    <row r="46" spans="1:10" ht="15.75" x14ac:dyDescent="0.25">
      <c r="A46" s="202"/>
      <c r="B46" s="18"/>
      <c r="C46" s="6"/>
      <c r="D46" s="6"/>
      <c r="E46" s="6"/>
      <c r="F46" s="6"/>
      <c r="G46" s="10"/>
      <c r="H46" s="141"/>
      <c r="I46" s="111"/>
    </row>
    <row r="47" spans="1:10" ht="15.75" x14ac:dyDescent="0.25">
      <c r="A47" s="202"/>
      <c r="B47" s="18"/>
      <c r="C47" s="6"/>
      <c r="D47" s="6"/>
      <c r="E47" s="6"/>
      <c r="F47" s="6"/>
      <c r="G47" s="10"/>
      <c r="H47" s="141"/>
      <c r="I47" s="111"/>
    </row>
    <row r="48" spans="1:10" ht="15.75" x14ac:dyDescent="0.25">
      <c r="A48" s="202"/>
      <c r="B48" s="18"/>
      <c r="C48" s="6"/>
      <c r="D48" s="6"/>
      <c r="E48" s="6"/>
      <c r="F48" s="6"/>
      <c r="G48" s="10"/>
      <c r="H48" s="141"/>
      <c r="I48" s="111"/>
    </row>
    <row r="49" spans="1:9" ht="15.75" x14ac:dyDescent="0.25">
      <c r="A49" s="202"/>
      <c r="B49" s="18"/>
      <c r="C49" s="6"/>
      <c r="D49" s="6"/>
      <c r="E49" s="6"/>
      <c r="F49" s="6"/>
      <c r="G49" s="10"/>
      <c r="H49" s="141"/>
      <c r="I49" s="111"/>
    </row>
    <row r="50" spans="1:9" ht="15.75" x14ac:dyDescent="0.25">
      <c r="A50" s="202"/>
      <c r="B50" s="18"/>
      <c r="C50" s="6"/>
      <c r="D50" s="6"/>
      <c r="E50" s="6"/>
      <c r="F50" s="6"/>
      <c r="G50" s="10"/>
      <c r="H50" s="141"/>
      <c r="I50" s="111"/>
    </row>
    <row r="51" spans="1:9" ht="15.75" x14ac:dyDescent="0.25">
      <c r="A51" s="202"/>
      <c r="B51" s="18"/>
      <c r="C51" s="6"/>
      <c r="D51" s="6"/>
      <c r="E51" s="6"/>
      <c r="F51" s="6"/>
      <c r="G51" s="10"/>
      <c r="H51" s="141"/>
      <c r="I51" s="111"/>
    </row>
    <row r="52" spans="1:9" ht="15.75" x14ac:dyDescent="0.25">
      <c r="A52" s="202"/>
      <c r="B52" s="18"/>
      <c r="C52" s="6"/>
      <c r="D52" s="6"/>
      <c r="E52" s="6"/>
      <c r="F52" s="6"/>
      <c r="G52" s="6"/>
      <c r="H52" s="141"/>
      <c r="I52" s="111"/>
    </row>
    <row r="53" spans="1:9" ht="15.75" x14ac:dyDescent="0.25">
      <c r="A53" s="202"/>
      <c r="B53" s="18"/>
      <c r="C53" s="6"/>
      <c r="D53" s="6"/>
      <c r="E53" s="6"/>
      <c r="F53" s="6"/>
      <c r="G53" s="6"/>
      <c r="H53" s="141"/>
      <c r="I53" s="111"/>
    </row>
    <row r="54" spans="1:9" ht="15.75" x14ac:dyDescent="0.25">
      <c r="A54" s="202"/>
      <c r="B54" s="18"/>
      <c r="C54" s="6"/>
      <c r="D54" s="6"/>
      <c r="E54" s="6"/>
      <c r="F54" s="6"/>
      <c r="G54" s="6"/>
      <c r="H54" s="141"/>
      <c r="I54" s="111"/>
    </row>
    <row r="55" spans="1:9" ht="15.75" x14ac:dyDescent="0.25">
      <c r="A55" s="202"/>
      <c r="B55" s="18"/>
      <c r="C55" s="6"/>
      <c r="D55" s="6"/>
      <c r="E55" s="6"/>
      <c r="F55" s="6"/>
      <c r="G55" s="6"/>
      <c r="H55" s="141"/>
      <c r="I55" s="111"/>
    </row>
    <row r="56" spans="1:9" ht="15.75" x14ac:dyDescent="0.25">
      <c r="A56" s="202"/>
      <c r="B56" s="18"/>
      <c r="C56" s="6"/>
      <c r="D56" s="6"/>
      <c r="E56" s="6"/>
      <c r="F56" s="6"/>
      <c r="G56" s="6"/>
      <c r="H56" s="141"/>
      <c r="I56" s="111"/>
    </row>
    <row r="57" spans="1:9" ht="16.5" thickBot="1" x14ac:dyDescent="0.3">
      <c r="A57" s="177"/>
      <c r="B57" s="17"/>
      <c r="C57" s="22" t="s">
        <v>815</v>
      </c>
      <c r="D57" s="22"/>
      <c r="E57" s="22"/>
      <c r="F57" s="22"/>
      <c r="G57" s="22"/>
      <c r="H57" s="208"/>
      <c r="I57" s="209"/>
    </row>
    <row r="58" spans="1:9" ht="15.75" x14ac:dyDescent="0.25">
      <c r="A58" s="2"/>
      <c r="B58" s="2"/>
      <c r="C58" s="2"/>
      <c r="D58" s="2"/>
      <c r="E58" s="2"/>
      <c r="F58" s="2"/>
      <c r="G58" s="2"/>
      <c r="H58" s="77"/>
      <c r="I58" s="77"/>
    </row>
    <row r="59" spans="1:9" ht="15.75" x14ac:dyDescent="0.25">
      <c r="A59" s="2"/>
      <c r="B59" s="2"/>
      <c r="C59" s="2"/>
      <c r="D59" s="2"/>
      <c r="E59" s="2"/>
      <c r="F59" s="2"/>
      <c r="G59" s="2"/>
      <c r="H59" s="77"/>
      <c r="I59" s="77"/>
    </row>
    <row r="60" spans="1:9" ht="15.75" customHeight="1" x14ac:dyDescent="0.25">
      <c r="A60" s="2"/>
      <c r="B60" s="2"/>
      <c r="C60" s="2"/>
      <c r="D60" s="2"/>
      <c r="E60" s="2"/>
      <c r="F60" s="2"/>
      <c r="G60" s="2"/>
      <c r="H60" s="77"/>
      <c r="I60" s="77"/>
    </row>
    <row r="61" spans="1:9" ht="15.75" x14ac:dyDescent="0.25">
      <c r="A61" s="2"/>
      <c r="B61" s="2"/>
      <c r="C61" s="16"/>
      <c r="D61" s="16"/>
      <c r="E61" s="16"/>
      <c r="F61" s="16"/>
      <c r="G61" s="16"/>
      <c r="H61" s="106"/>
      <c r="I61" s="106"/>
    </row>
    <row r="62" spans="1:9" ht="15.75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customHeight="1" x14ac:dyDescent="0.25">
      <c r="A66" s="2"/>
      <c r="B66" s="2"/>
      <c r="C66" s="2"/>
      <c r="D66" s="2"/>
      <c r="E66" s="2"/>
      <c r="F66" s="2"/>
      <c r="G66" s="2"/>
      <c r="H66" s="77"/>
      <c r="I66" s="77"/>
    </row>
    <row r="67" spans="1:9" ht="15.75" customHeight="1" x14ac:dyDescent="0.25">
      <c r="A67" s="2"/>
      <c r="B67" s="2"/>
      <c r="C67" s="2"/>
      <c r="D67" s="2"/>
      <c r="E67" s="2"/>
      <c r="F67" s="2"/>
      <c r="G67" s="2"/>
      <c r="H67" s="77"/>
      <c r="I67" s="77"/>
    </row>
    <row r="68" spans="1:9" ht="15.75" customHeight="1" x14ac:dyDescent="0.25">
      <c r="A68" s="2"/>
      <c r="B68" s="2"/>
      <c r="C68" s="2"/>
      <c r="D68" s="2"/>
      <c r="E68" s="2"/>
      <c r="F68" s="2"/>
      <c r="G68" s="2"/>
      <c r="H68" s="77"/>
      <c r="I68" s="77"/>
    </row>
    <row r="69" spans="1:9" ht="15.75" customHeight="1" x14ac:dyDescent="0.25">
      <c r="A69" s="2"/>
      <c r="B69" s="2"/>
      <c r="C69" s="2"/>
      <c r="D69" s="2"/>
      <c r="E69" s="2"/>
      <c r="F69" s="2"/>
      <c r="G69" s="2"/>
      <c r="H69" s="77"/>
      <c r="I69" s="77"/>
    </row>
    <row r="70" spans="1:9" ht="15.75" customHeight="1" x14ac:dyDescent="0.25">
      <c r="A70" s="36"/>
      <c r="B70" s="36"/>
      <c r="C70" s="36"/>
      <c r="D70" s="36"/>
      <c r="E70" s="36"/>
      <c r="F70" s="36"/>
      <c r="G70" s="36"/>
      <c r="H70" s="167"/>
      <c r="I70" s="167"/>
    </row>
    <row r="71" spans="1:9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9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9" s="30" customFormat="1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9" s="30" customFormat="1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9" s="30" customFormat="1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9" s="30" customFormat="1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9" s="30" customFormat="1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9" s="30" customFormat="1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9" s="30" customFormat="1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9" s="30" customFormat="1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</row>
    <row r="81" spans="1:10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10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10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10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10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10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10" ht="15.75" customHeight="1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10" ht="15.75" customHeight="1" x14ac:dyDescent="0.25">
      <c r="A88" s="36"/>
      <c r="B88" s="36"/>
      <c r="C88" s="36"/>
      <c r="D88" s="36"/>
      <c r="E88" s="36"/>
      <c r="F88" s="36"/>
      <c r="G88" s="36"/>
      <c r="H88" s="167"/>
      <c r="I88" s="167"/>
      <c r="J88" s="36"/>
    </row>
    <row r="89" spans="1:10" ht="15.75" customHeight="1" x14ac:dyDescent="0.25">
      <c r="A89" s="36"/>
      <c r="B89" s="36"/>
      <c r="C89" s="36"/>
      <c r="D89" s="36"/>
      <c r="E89" s="36"/>
      <c r="F89" s="36"/>
      <c r="G89" s="36"/>
      <c r="H89" s="167"/>
      <c r="I89" s="167"/>
    </row>
    <row r="90" spans="1:10" ht="15.75" customHeight="1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10" ht="15.75" customHeight="1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10" ht="15.75" customHeight="1" x14ac:dyDescent="0.25">
      <c r="A92" s="36"/>
      <c r="B92" s="36"/>
      <c r="C92" s="36"/>
      <c r="D92" s="36"/>
      <c r="E92" s="36"/>
      <c r="F92" s="36"/>
      <c r="G92" s="36"/>
      <c r="H92" s="167"/>
      <c r="I92" s="167"/>
    </row>
    <row r="93" spans="1:10" ht="15.75" customHeight="1" x14ac:dyDescent="0.25">
      <c r="A93" s="36"/>
      <c r="B93" s="36"/>
      <c r="C93" s="36"/>
      <c r="D93" s="36"/>
      <c r="E93" s="36"/>
      <c r="F93" s="36"/>
      <c r="G93" s="36"/>
      <c r="H93" s="167"/>
      <c r="I93" s="167"/>
    </row>
    <row r="94" spans="1:10" ht="15.75" customHeight="1" x14ac:dyDescent="0.25">
      <c r="A94" s="36"/>
      <c r="B94" s="36"/>
      <c r="C94" s="36"/>
      <c r="D94" s="36"/>
      <c r="E94" s="36"/>
      <c r="F94" s="36"/>
      <c r="G94" s="36"/>
      <c r="H94" s="167"/>
      <c r="I94" s="167"/>
    </row>
    <row r="95" spans="1:10" x14ac:dyDescent="0.2">
      <c r="I95" s="139"/>
    </row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5">
      <c r="A113" s="36"/>
      <c r="B113" s="36"/>
      <c r="C113" s="36"/>
      <c r="D113" s="36"/>
      <c r="E113" s="36"/>
      <c r="F113" s="36"/>
      <c r="G113" s="36"/>
      <c r="H113" s="167"/>
      <c r="I113" s="167"/>
    </row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</sheetData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2:M126"/>
  <sheetViews>
    <sheetView workbookViewId="0">
      <selection activeCell="E21" sqref="E21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38" customWidth="1"/>
    <col min="6" max="6" width="11.42578125" customWidth="1"/>
    <col min="7" max="7" width="19.140625" customWidth="1"/>
    <col min="8" max="8" width="11.5703125" customWidth="1"/>
    <col min="9" max="9" width="11.140625" customWidth="1"/>
  </cols>
  <sheetData>
    <row r="2" spans="1:13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3" ht="22.5" x14ac:dyDescent="0.3">
      <c r="A3" s="2"/>
      <c r="B3" s="2"/>
      <c r="C3" s="2"/>
      <c r="D3" s="2"/>
      <c r="E3" s="2"/>
      <c r="F3" s="2"/>
      <c r="G3" s="2"/>
      <c r="H3" s="228"/>
      <c r="I3" s="228">
        <v>2017</v>
      </c>
      <c r="J3" s="2"/>
    </row>
    <row r="4" spans="1:13" ht="15.75" x14ac:dyDescent="0.25">
      <c r="A4" s="2"/>
      <c r="B4" s="2"/>
      <c r="C4" s="16" t="s">
        <v>1</v>
      </c>
      <c r="D4" s="106">
        <v>27000</v>
      </c>
      <c r="E4" s="207" t="s">
        <v>569</v>
      </c>
      <c r="F4" s="106"/>
      <c r="G4" s="16"/>
      <c r="H4" s="2"/>
      <c r="I4" s="2"/>
      <c r="J4" s="2"/>
    </row>
    <row r="5" spans="1:13" ht="15.75" x14ac:dyDescent="0.25">
      <c r="A5" s="2"/>
      <c r="B5" s="2"/>
      <c r="C5" s="2" t="s">
        <v>3</v>
      </c>
      <c r="D5" s="77">
        <v>20000</v>
      </c>
      <c r="E5" s="77">
        <f>H9+H10+H15+H16+H18+H19+H22</f>
        <v>7310</v>
      </c>
      <c r="F5" s="77"/>
      <c r="G5" s="2"/>
      <c r="H5" s="2"/>
      <c r="I5" s="2"/>
      <c r="J5" s="2"/>
    </row>
    <row r="6" spans="1:13" ht="15.75" x14ac:dyDescent="0.25">
      <c r="A6" s="2"/>
      <c r="B6" s="2"/>
      <c r="C6" s="2" t="s">
        <v>7</v>
      </c>
      <c r="D6" s="77">
        <v>5000</v>
      </c>
      <c r="E6" s="77">
        <f>I11+I12+I13+I14+I15+I17+I18+I21+I20</f>
        <v>1500</v>
      </c>
      <c r="F6" s="77"/>
      <c r="G6" s="2"/>
      <c r="H6" s="2"/>
      <c r="I6" s="2"/>
      <c r="J6" s="2"/>
    </row>
    <row r="7" spans="1:13" ht="16.5" thickBot="1" x14ac:dyDescent="0.3">
      <c r="A7" s="2"/>
      <c r="B7" s="2"/>
      <c r="C7" s="2" t="s">
        <v>11</v>
      </c>
      <c r="D7" s="77">
        <v>2000</v>
      </c>
      <c r="E7" s="77">
        <v>0</v>
      </c>
      <c r="F7" s="77"/>
      <c r="G7" s="2"/>
      <c r="H7" s="2"/>
      <c r="I7" s="2"/>
      <c r="J7" s="2"/>
    </row>
    <row r="8" spans="1:13" ht="32.25" thickBot="1" x14ac:dyDescent="0.3">
      <c r="A8" s="25" t="s">
        <v>13</v>
      </c>
      <c r="B8" s="229" t="s">
        <v>14</v>
      </c>
      <c r="C8" s="230" t="s">
        <v>15</v>
      </c>
      <c r="D8" s="230" t="s">
        <v>16</v>
      </c>
      <c r="E8" s="230" t="s">
        <v>17</v>
      </c>
      <c r="F8" s="230" t="s">
        <v>18</v>
      </c>
      <c r="G8" s="230" t="s">
        <v>19</v>
      </c>
      <c r="H8" s="230" t="s">
        <v>20</v>
      </c>
      <c r="I8" s="231" t="s">
        <v>21</v>
      </c>
      <c r="J8" s="15"/>
    </row>
    <row r="9" spans="1:13" ht="16.5" thickTop="1" x14ac:dyDescent="0.25">
      <c r="A9" s="212" t="s">
        <v>22</v>
      </c>
      <c r="B9" s="213" t="s">
        <v>435</v>
      </c>
      <c r="C9" s="214" t="s">
        <v>816</v>
      </c>
      <c r="D9" s="214" t="s">
        <v>817</v>
      </c>
      <c r="E9" s="214" t="s">
        <v>818</v>
      </c>
      <c r="F9" s="214">
        <v>8</v>
      </c>
      <c r="G9" s="214" t="s">
        <v>329</v>
      </c>
      <c r="H9" s="222">
        <v>450</v>
      </c>
      <c r="I9" s="226" t="s">
        <v>819</v>
      </c>
      <c r="J9" s="15"/>
    </row>
    <row r="10" spans="1:13" ht="15.75" x14ac:dyDescent="0.25">
      <c r="A10" s="26" t="s">
        <v>28</v>
      </c>
      <c r="B10" s="9" t="s">
        <v>435</v>
      </c>
      <c r="C10" s="10" t="s">
        <v>816</v>
      </c>
      <c r="D10" s="10" t="s">
        <v>817</v>
      </c>
      <c r="E10" s="10" t="s">
        <v>818</v>
      </c>
      <c r="F10" s="10">
        <v>8</v>
      </c>
      <c r="G10" s="10" t="s">
        <v>329</v>
      </c>
      <c r="H10" s="140">
        <v>450</v>
      </c>
      <c r="I10" s="225" t="s">
        <v>819</v>
      </c>
      <c r="J10" s="15"/>
      <c r="M10" t="s">
        <v>380</v>
      </c>
    </row>
    <row r="11" spans="1:13" ht="15.75" x14ac:dyDescent="0.25">
      <c r="A11" s="26" t="s">
        <v>32</v>
      </c>
      <c r="B11" s="9" t="s">
        <v>217</v>
      </c>
      <c r="C11" s="10" t="s">
        <v>609</v>
      </c>
      <c r="D11" s="10" t="s">
        <v>817</v>
      </c>
      <c r="E11" s="10" t="s">
        <v>820</v>
      </c>
      <c r="F11" s="10">
        <v>6</v>
      </c>
      <c r="G11" s="10" t="s">
        <v>267</v>
      </c>
      <c r="H11" s="140"/>
      <c r="I11" s="225">
        <v>80</v>
      </c>
      <c r="J11" s="15"/>
    </row>
    <row r="12" spans="1:13" ht="15.75" x14ac:dyDescent="0.25">
      <c r="A12" s="26" t="s">
        <v>35</v>
      </c>
      <c r="B12" s="9" t="s">
        <v>723</v>
      </c>
      <c r="C12" s="10" t="s">
        <v>609</v>
      </c>
      <c r="D12" s="10" t="s">
        <v>817</v>
      </c>
      <c r="E12" s="10" t="s">
        <v>821</v>
      </c>
      <c r="F12" s="10">
        <v>8</v>
      </c>
      <c r="G12" s="10" t="s">
        <v>329</v>
      </c>
      <c r="H12" s="140"/>
      <c r="I12" s="225">
        <v>198</v>
      </c>
      <c r="J12" s="15"/>
    </row>
    <row r="13" spans="1:13" ht="15.75" x14ac:dyDescent="0.25">
      <c r="A13" s="202" t="s">
        <v>38</v>
      </c>
      <c r="B13" s="9" t="s">
        <v>822</v>
      </c>
      <c r="C13" s="10" t="s">
        <v>746</v>
      </c>
      <c r="D13" s="10" t="s">
        <v>237</v>
      </c>
      <c r="E13" s="10" t="s">
        <v>823</v>
      </c>
      <c r="F13" s="10">
        <v>8</v>
      </c>
      <c r="G13" s="10" t="s">
        <v>329</v>
      </c>
      <c r="H13" s="140"/>
      <c r="I13" s="225">
        <v>181</v>
      </c>
      <c r="J13" s="2"/>
    </row>
    <row r="14" spans="1:13" ht="15.75" x14ac:dyDescent="0.25">
      <c r="A14" s="202" t="s">
        <v>41</v>
      </c>
      <c r="B14" s="9" t="s">
        <v>822</v>
      </c>
      <c r="C14" s="10" t="s">
        <v>816</v>
      </c>
      <c r="D14" s="10" t="s">
        <v>817</v>
      </c>
      <c r="E14" s="10" t="s">
        <v>823</v>
      </c>
      <c r="F14" s="10">
        <v>8</v>
      </c>
      <c r="G14" s="10" t="s">
        <v>329</v>
      </c>
      <c r="H14" s="140"/>
      <c r="I14" s="225">
        <v>181</v>
      </c>
      <c r="J14" s="2"/>
    </row>
    <row r="15" spans="1:13" ht="15.75" x14ac:dyDescent="0.25">
      <c r="A15" s="202" t="s">
        <v>45</v>
      </c>
      <c r="B15" s="41" t="s">
        <v>536</v>
      </c>
      <c r="C15" s="99" t="s">
        <v>493</v>
      </c>
      <c r="D15" s="99" t="s">
        <v>824</v>
      </c>
      <c r="E15" s="99" t="s">
        <v>825</v>
      </c>
      <c r="F15" s="99">
        <v>8</v>
      </c>
      <c r="G15" s="10" t="s">
        <v>329</v>
      </c>
      <c r="H15" s="210">
        <v>740</v>
      </c>
      <c r="I15" s="211">
        <v>181</v>
      </c>
      <c r="J15" s="2"/>
    </row>
    <row r="16" spans="1:13" ht="15.75" x14ac:dyDescent="0.25">
      <c r="A16" s="202" t="s">
        <v>48</v>
      </c>
      <c r="B16" s="9" t="s">
        <v>536</v>
      </c>
      <c r="C16" s="10" t="s">
        <v>609</v>
      </c>
      <c r="D16" s="10" t="s">
        <v>824</v>
      </c>
      <c r="E16" s="10" t="s">
        <v>826</v>
      </c>
      <c r="F16" s="10">
        <v>8</v>
      </c>
      <c r="G16" s="10" t="s">
        <v>329</v>
      </c>
      <c r="H16" s="140">
        <v>770</v>
      </c>
      <c r="I16" s="110" t="s">
        <v>819</v>
      </c>
      <c r="J16" s="2"/>
    </row>
    <row r="17" spans="1:10" ht="15.75" x14ac:dyDescent="0.25">
      <c r="A17" s="202" t="s">
        <v>51</v>
      </c>
      <c r="B17" s="9" t="s">
        <v>540</v>
      </c>
      <c r="C17" s="10" t="s">
        <v>746</v>
      </c>
      <c r="D17" s="10" t="s">
        <v>237</v>
      </c>
      <c r="E17" s="10" t="s">
        <v>827</v>
      </c>
      <c r="F17" s="10">
        <v>8</v>
      </c>
      <c r="G17" s="10" t="s">
        <v>329</v>
      </c>
      <c r="H17" s="140"/>
      <c r="I17" s="110">
        <v>181</v>
      </c>
      <c r="J17" s="2"/>
    </row>
    <row r="18" spans="1:10" ht="15.75" x14ac:dyDescent="0.25">
      <c r="A18" s="202" t="s">
        <v>52</v>
      </c>
      <c r="B18" s="9" t="s">
        <v>828</v>
      </c>
      <c r="C18" s="10" t="s">
        <v>583</v>
      </c>
      <c r="D18" s="10" t="s">
        <v>237</v>
      </c>
      <c r="E18" s="10" t="s">
        <v>829</v>
      </c>
      <c r="F18" s="10">
        <v>8</v>
      </c>
      <c r="G18" s="10" t="s">
        <v>329</v>
      </c>
      <c r="H18" s="140">
        <v>700</v>
      </c>
      <c r="I18" s="110">
        <v>218</v>
      </c>
      <c r="J18" s="2"/>
    </row>
    <row r="19" spans="1:10" ht="15.75" x14ac:dyDescent="0.25">
      <c r="A19" s="202" t="s">
        <v>58</v>
      </c>
      <c r="B19" s="9" t="s">
        <v>134</v>
      </c>
      <c r="C19" s="10" t="s">
        <v>787</v>
      </c>
      <c r="D19" s="10" t="s">
        <v>237</v>
      </c>
      <c r="E19" s="10" t="s">
        <v>818</v>
      </c>
      <c r="F19" s="10">
        <v>8</v>
      </c>
      <c r="G19" s="10" t="s">
        <v>329</v>
      </c>
      <c r="H19" s="140">
        <v>2800</v>
      </c>
      <c r="I19" s="110" t="s">
        <v>819</v>
      </c>
      <c r="J19" s="2"/>
    </row>
    <row r="20" spans="1:10" ht="15.75" x14ac:dyDescent="0.25">
      <c r="A20" s="202" t="s">
        <v>62</v>
      </c>
      <c r="B20" s="9" t="s">
        <v>464</v>
      </c>
      <c r="C20" s="10" t="s">
        <v>259</v>
      </c>
      <c r="D20" s="10" t="s">
        <v>237</v>
      </c>
      <c r="E20" s="10" t="s">
        <v>264</v>
      </c>
      <c r="F20" s="10">
        <v>7</v>
      </c>
      <c r="G20" s="10" t="s">
        <v>267</v>
      </c>
      <c r="H20" s="140"/>
      <c r="I20" s="110">
        <v>140</v>
      </c>
      <c r="J20" s="2"/>
    </row>
    <row r="21" spans="1:10" ht="15.75" x14ac:dyDescent="0.25">
      <c r="A21" s="202" t="s">
        <v>67</v>
      </c>
      <c r="B21" s="9" t="s">
        <v>754</v>
      </c>
      <c r="C21" s="10" t="s">
        <v>609</v>
      </c>
      <c r="D21" s="10" t="s">
        <v>824</v>
      </c>
      <c r="E21" s="10" t="s">
        <v>160</v>
      </c>
      <c r="F21" s="10">
        <v>4</v>
      </c>
      <c r="G21" s="10" t="s">
        <v>267</v>
      </c>
      <c r="H21" s="140"/>
      <c r="I21" s="110">
        <v>140</v>
      </c>
      <c r="J21" s="2"/>
    </row>
    <row r="22" spans="1:10" ht="16.5" thickBot="1" x14ac:dyDescent="0.3">
      <c r="A22" s="234" t="s">
        <v>69</v>
      </c>
      <c r="B22" s="232" t="s">
        <v>134</v>
      </c>
      <c r="C22" s="170" t="s">
        <v>816</v>
      </c>
      <c r="D22" s="170" t="s">
        <v>824</v>
      </c>
      <c r="E22" s="170" t="s">
        <v>818</v>
      </c>
      <c r="F22" s="170">
        <v>8</v>
      </c>
      <c r="G22" s="170" t="s">
        <v>329</v>
      </c>
      <c r="H22" s="173">
        <v>1400</v>
      </c>
      <c r="I22" s="235" t="s">
        <v>819</v>
      </c>
      <c r="J22" s="2"/>
    </row>
    <row r="23" spans="1:10" ht="16.5" thickBot="1" x14ac:dyDescent="0.3">
      <c r="A23" s="2"/>
      <c r="B23" s="232"/>
      <c r="C23" s="170" t="s">
        <v>762</v>
      </c>
      <c r="D23" s="170"/>
      <c r="E23" s="170"/>
      <c r="F23" s="170"/>
      <c r="G23" s="170"/>
      <c r="H23" s="173">
        <f>SUM(H9:H22)</f>
        <v>7310</v>
      </c>
      <c r="I23" s="233">
        <f>SUM(I9:I22)</f>
        <v>1500</v>
      </c>
      <c r="J23" s="2"/>
    </row>
    <row r="24" spans="1:10" ht="15.75" x14ac:dyDescent="0.25">
      <c r="A24" s="2"/>
      <c r="B24" s="2"/>
      <c r="C24" s="2"/>
      <c r="D24" s="2"/>
      <c r="E24" s="2"/>
      <c r="F24" s="2"/>
      <c r="G24" s="2"/>
      <c r="H24" s="77"/>
      <c r="I24" s="77"/>
      <c r="J24" s="2"/>
    </row>
    <row r="25" spans="1:10" ht="15.75" x14ac:dyDescent="0.25">
      <c r="A25" s="2"/>
      <c r="B25" s="2"/>
      <c r="C25" s="2"/>
      <c r="D25" s="2"/>
      <c r="E25" s="2"/>
      <c r="F25" s="2"/>
      <c r="G25" s="2"/>
      <c r="H25" s="77"/>
      <c r="I25" s="77"/>
      <c r="J25" s="2"/>
    </row>
    <row r="26" spans="1:10" ht="15.75" x14ac:dyDescent="0.25">
      <c r="A26" s="2"/>
      <c r="B26" s="2"/>
      <c r="C26" s="2" t="s">
        <v>830</v>
      </c>
      <c r="D26" s="2"/>
      <c r="E26" s="2"/>
      <c r="F26" s="2"/>
      <c r="G26" s="2"/>
      <c r="H26" s="77"/>
      <c r="I26" s="77"/>
      <c r="J26" s="2"/>
    </row>
    <row r="27" spans="1:10" ht="15.75" x14ac:dyDescent="0.25">
      <c r="A27" s="2"/>
      <c r="B27" s="2"/>
      <c r="C27" s="2"/>
      <c r="D27" s="2"/>
      <c r="E27" s="2"/>
      <c r="F27" s="2"/>
      <c r="G27" s="2"/>
      <c r="H27" s="77"/>
      <c r="I27" s="77"/>
      <c r="J27" s="2"/>
    </row>
    <row r="28" spans="1:10" ht="15.75" x14ac:dyDescent="0.25">
      <c r="A28" s="2"/>
      <c r="B28" s="2"/>
      <c r="C28" s="2"/>
      <c r="D28" s="2"/>
      <c r="E28" s="2"/>
      <c r="F28" s="2"/>
      <c r="G28" s="2"/>
      <c r="H28" s="77"/>
      <c r="I28" s="77"/>
      <c r="J28" s="2"/>
    </row>
    <row r="29" spans="1:10" ht="15.75" x14ac:dyDescent="0.25">
      <c r="A29" s="2"/>
      <c r="B29" s="2"/>
      <c r="C29" s="2"/>
      <c r="D29" s="2"/>
      <c r="E29" s="90"/>
      <c r="F29" s="2"/>
      <c r="G29" s="2"/>
      <c r="H29" s="2"/>
      <c r="I29" s="2"/>
      <c r="J29" s="2"/>
    </row>
    <row r="30" spans="1:10" ht="16.5" thickBo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6.5" thickBot="1" x14ac:dyDescent="0.3">
      <c r="A31" s="25" t="s">
        <v>13</v>
      </c>
      <c r="B31" s="12" t="s">
        <v>14</v>
      </c>
      <c r="C31" s="13" t="s">
        <v>15</v>
      </c>
      <c r="D31" s="13" t="s">
        <v>16</v>
      </c>
      <c r="E31" s="13" t="s">
        <v>17</v>
      </c>
      <c r="F31" s="13" t="s">
        <v>18</v>
      </c>
      <c r="G31" s="13" t="s">
        <v>19</v>
      </c>
      <c r="H31" s="13" t="s">
        <v>20</v>
      </c>
      <c r="I31" s="14" t="s">
        <v>21</v>
      </c>
      <c r="J31" s="2"/>
    </row>
    <row r="32" spans="1:10" ht="16.5" thickTop="1" x14ac:dyDescent="0.25">
      <c r="A32" s="212" t="s">
        <v>91</v>
      </c>
      <c r="B32" s="213"/>
      <c r="C32" s="214"/>
      <c r="D32" s="214"/>
      <c r="E32" s="214"/>
      <c r="F32" s="214"/>
      <c r="G32" s="214"/>
      <c r="H32" s="222"/>
      <c r="I32" s="221"/>
    </row>
    <row r="33" spans="1:9" ht="15.75" x14ac:dyDescent="0.25">
      <c r="A33" s="202" t="s">
        <v>97</v>
      </c>
      <c r="B33" s="41"/>
      <c r="C33" s="99"/>
      <c r="D33" s="99"/>
      <c r="E33" s="99"/>
      <c r="F33" s="99"/>
      <c r="G33" s="99"/>
      <c r="H33" s="210"/>
      <c r="I33" s="211"/>
    </row>
    <row r="34" spans="1:9" ht="15.75" x14ac:dyDescent="0.25">
      <c r="A34" s="202" t="s">
        <v>100</v>
      </c>
      <c r="B34" s="41"/>
      <c r="C34" s="99"/>
      <c r="D34" s="99"/>
      <c r="E34" s="99"/>
      <c r="F34" s="99"/>
      <c r="G34" s="99"/>
      <c r="H34" s="210"/>
      <c r="I34" s="204"/>
    </row>
    <row r="35" spans="1:9" ht="15.75" x14ac:dyDescent="0.25">
      <c r="A35" s="202" t="s">
        <v>101</v>
      </c>
      <c r="B35" s="9"/>
      <c r="C35" s="10"/>
      <c r="D35" s="10"/>
      <c r="E35" s="10"/>
      <c r="F35" s="10"/>
      <c r="G35" s="10"/>
      <c r="H35" s="140"/>
      <c r="I35" s="110"/>
    </row>
    <row r="36" spans="1:9" ht="15.75" x14ac:dyDescent="0.25">
      <c r="A36" s="202" t="s">
        <v>103</v>
      </c>
      <c r="B36" s="9"/>
      <c r="C36" s="10"/>
      <c r="D36" s="10"/>
      <c r="E36" s="10"/>
      <c r="F36" s="10"/>
      <c r="G36" s="10"/>
      <c r="H36" s="140"/>
      <c r="I36" s="110"/>
    </row>
    <row r="37" spans="1:9" ht="15.75" x14ac:dyDescent="0.25">
      <c r="A37" s="202" t="s">
        <v>105</v>
      </c>
      <c r="B37" s="227"/>
      <c r="C37" s="10"/>
      <c r="D37" s="10"/>
      <c r="E37" s="10"/>
      <c r="F37" s="10"/>
      <c r="G37" s="10"/>
      <c r="H37" s="140"/>
      <c r="I37" s="110"/>
    </row>
    <row r="38" spans="1:9" ht="15.75" x14ac:dyDescent="0.25">
      <c r="A38" s="202" t="s">
        <v>107</v>
      </c>
      <c r="B38" s="29"/>
      <c r="C38" s="6"/>
      <c r="D38" s="6"/>
      <c r="E38" s="6"/>
      <c r="F38" s="6"/>
      <c r="G38" s="10"/>
      <c r="H38" s="141"/>
      <c r="I38" s="111"/>
    </row>
    <row r="39" spans="1:9" ht="15.75" x14ac:dyDescent="0.25">
      <c r="A39" s="202" t="s">
        <v>108</v>
      </c>
      <c r="B39" s="18"/>
      <c r="C39" s="6"/>
      <c r="D39" s="6"/>
      <c r="E39" s="6"/>
      <c r="F39" s="6"/>
      <c r="G39" s="10"/>
      <c r="H39" s="141"/>
      <c r="I39" s="111"/>
    </row>
    <row r="40" spans="1:9" ht="15.75" x14ac:dyDescent="0.25">
      <c r="A40" s="202" t="s">
        <v>110</v>
      </c>
      <c r="B40" s="18"/>
      <c r="C40" s="6"/>
      <c r="D40" s="6"/>
      <c r="E40" s="6"/>
      <c r="F40" s="6"/>
      <c r="G40" s="10"/>
      <c r="H40" s="141"/>
      <c r="I40" s="111"/>
    </row>
    <row r="41" spans="1:9" ht="15.75" x14ac:dyDescent="0.25">
      <c r="A41" s="202" t="s">
        <v>112</v>
      </c>
      <c r="B41" s="18"/>
      <c r="C41" s="6"/>
      <c r="D41" s="6"/>
      <c r="E41" s="6"/>
      <c r="F41" s="6"/>
      <c r="G41" s="10"/>
      <c r="H41" s="141"/>
      <c r="I41" s="111"/>
    </row>
    <row r="42" spans="1:9" ht="15.75" x14ac:dyDescent="0.25">
      <c r="A42" s="202" t="s">
        <v>113</v>
      </c>
      <c r="B42" s="18"/>
      <c r="C42" s="6"/>
      <c r="D42" s="6"/>
      <c r="E42" s="6"/>
      <c r="F42" s="6"/>
      <c r="G42" s="10"/>
      <c r="H42" s="141"/>
      <c r="I42" s="111"/>
    </row>
    <row r="43" spans="1:9" ht="15.75" x14ac:dyDescent="0.25">
      <c r="A43" s="202"/>
      <c r="B43" s="18"/>
      <c r="C43" s="6"/>
      <c r="D43" s="6"/>
      <c r="E43" s="6"/>
      <c r="F43" s="6"/>
      <c r="G43" s="10"/>
      <c r="H43" s="141"/>
      <c r="I43" s="111"/>
    </row>
    <row r="44" spans="1:9" ht="15.75" x14ac:dyDescent="0.25">
      <c r="A44" s="202"/>
      <c r="B44" s="18"/>
      <c r="C44" s="6"/>
      <c r="D44" s="6"/>
      <c r="E44" s="6"/>
      <c r="F44" s="6"/>
      <c r="G44" s="10"/>
      <c r="H44" s="141"/>
      <c r="I44" s="111"/>
    </row>
    <row r="45" spans="1:9" ht="15.75" x14ac:dyDescent="0.25">
      <c r="A45" s="202"/>
      <c r="B45" s="18"/>
      <c r="C45" s="6"/>
      <c r="D45" s="6"/>
      <c r="E45" s="6"/>
      <c r="F45" s="6"/>
      <c r="G45" s="10"/>
      <c r="H45" s="141"/>
      <c r="I45" s="111"/>
    </row>
    <row r="46" spans="1:9" ht="15.75" x14ac:dyDescent="0.25">
      <c r="A46" s="202"/>
      <c r="B46" s="18"/>
      <c r="C46" s="6"/>
      <c r="D46" s="6"/>
      <c r="E46" s="6"/>
      <c r="F46" s="6"/>
      <c r="G46" s="10"/>
      <c r="H46" s="141"/>
      <c r="I46" s="111"/>
    </row>
    <row r="47" spans="1:9" ht="15.75" x14ac:dyDescent="0.25">
      <c r="A47" s="202"/>
      <c r="B47" s="18"/>
      <c r="C47" s="6"/>
      <c r="D47" s="6"/>
      <c r="E47" s="6"/>
      <c r="F47" s="6"/>
      <c r="G47" s="10"/>
      <c r="H47" s="141"/>
      <c r="I47" s="111"/>
    </row>
    <row r="48" spans="1:9" ht="15.75" x14ac:dyDescent="0.25">
      <c r="A48" s="202"/>
      <c r="B48" s="18"/>
      <c r="C48" s="6"/>
      <c r="D48" s="6"/>
      <c r="E48" s="6"/>
      <c r="F48" s="6"/>
      <c r="G48" s="10"/>
      <c r="H48" s="141"/>
      <c r="I48" s="111"/>
    </row>
    <row r="49" spans="1:9" ht="15.75" x14ac:dyDescent="0.25">
      <c r="A49" s="202"/>
      <c r="B49" s="18"/>
      <c r="C49" s="6"/>
      <c r="D49" s="6"/>
      <c r="E49" s="6"/>
      <c r="F49" s="6"/>
      <c r="G49" s="6"/>
      <c r="H49" s="141"/>
      <c r="I49" s="111"/>
    </row>
    <row r="50" spans="1:9" ht="15.75" x14ac:dyDescent="0.25">
      <c r="A50" s="202"/>
      <c r="B50" s="18"/>
      <c r="C50" s="6"/>
      <c r="D50" s="6"/>
      <c r="E50" s="6"/>
      <c r="F50" s="6"/>
      <c r="G50" s="6"/>
      <c r="H50" s="141"/>
      <c r="I50" s="111"/>
    </row>
    <row r="51" spans="1:9" ht="15.75" x14ac:dyDescent="0.25">
      <c r="A51" s="202"/>
      <c r="B51" s="18"/>
      <c r="C51" s="6"/>
      <c r="D51" s="6"/>
      <c r="E51" s="6"/>
      <c r="F51" s="6"/>
      <c r="G51" s="6"/>
      <c r="H51" s="141"/>
      <c r="I51" s="111"/>
    </row>
    <row r="52" spans="1:9" ht="15.75" customHeight="1" x14ac:dyDescent="0.25">
      <c r="A52" s="202"/>
      <c r="B52" s="18"/>
      <c r="C52" s="6"/>
      <c r="D52" s="6"/>
      <c r="E52" s="6"/>
      <c r="F52" s="6"/>
      <c r="G52" s="6"/>
      <c r="H52" s="141"/>
      <c r="I52" s="111"/>
    </row>
    <row r="53" spans="1:9" ht="15.75" x14ac:dyDescent="0.25">
      <c r="A53" s="202"/>
      <c r="B53" s="18"/>
      <c r="C53" s="6"/>
      <c r="D53" s="6"/>
      <c r="E53" s="6"/>
      <c r="F53" s="6"/>
      <c r="G53" s="6"/>
      <c r="H53" s="141"/>
      <c r="I53" s="111"/>
    </row>
    <row r="54" spans="1:9" ht="16.5" thickBot="1" x14ac:dyDescent="0.3">
      <c r="A54" s="177"/>
      <c r="B54" s="17"/>
      <c r="C54" s="22" t="s">
        <v>815</v>
      </c>
      <c r="D54" s="22"/>
      <c r="E54" s="22"/>
      <c r="F54" s="22"/>
      <c r="G54" s="22"/>
      <c r="H54" s="208"/>
      <c r="I54" s="209"/>
    </row>
    <row r="55" spans="1:9" ht="15.75" x14ac:dyDescent="0.25">
      <c r="A55" s="2"/>
      <c r="B55" s="2"/>
      <c r="C55" s="2"/>
      <c r="D55" s="2"/>
      <c r="E55" s="2"/>
      <c r="F55" s="2"/>
      <c r="G55" s="2"/>
      <c r="H55" s="77"/>
      <c r="I55" s="77"/>
    </row>
    <row r="56" spans="1:9" ht="15.75" x14ac:dyDescent="0.25">
      <c r="A56" s="2"/>
      <c r="B56" s="2"/>
      <c r="C56" s="2"/>
      <c r="D56" s="2"/>
      <c r="E56" s="2"/>
      <c r="F56" s="2"/>
      <c r="G56" s="2"/>
      <c r="H56" s="77"/>
      <c r="I56" s="77"/>
    </row>
    <row r="57" spans="1:9" ht="15.75" x14ac:dyDescent="0.25">
      <c r="A57" s="2"/>
      <c r="B57" s="2"/>
      <c r="C57" s="2"/>
      <c r="D57" s="2"/>
      <c r="E57" s="2"/>
      <c r="F57" s="2"/>
      <c r="G57" s="2"/>
      <c r="H57" s="77"/>
      <c r="I57" s="77"/>
    </row>
    <row r="58" spans="1:9" ht="15.75" customHeight="1" x14ac:dyDescent="0.25">
      <c r="A58" s="2"/>
      <c r="B58" s="2"/>
      <c r="C58" s="16"/>
      <c r="D58" s="16"/>
      <c r="E58" s="16"/>
      <c r="F58" s="16"/>
      <c r="G58" s="16"/>
      <c r="H58" s="106"/>
      <c r="I58" s="106"/>
    </row>
    <row r="59" spans="1:9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ht="15.75" customHeight="1" x14ac:dyDescent="0.25">
      <c r="A63" s="2"/>
      <c r="B63" s="2"/>
      <c r="C63" s="2"/>
      <c r="D63" s="2"/>
      <c r="E63" s="2"/>
      <c r="F63" s="2"/>
      <c r="G63" s="2"/>
      <c r="H63" s="77"/>
      <c r="I63" s="77"/>
    </row>
    <row r="64" spans="1:9" ht="15.75" customHeight="1" x14ac:dyDescent="0.25">
      <c r="A64" s="2"/>
      <c r="B64" s="2"/>
      <c r="C64" s="2"/>
      <c r="D64" s="2"/>
      <c r="E64" s="2"/>
      <c r="F64" s="2"/>
      <c r="G64" s="2"/>
      <c r="H64" s="77"/>
      <c r="I64" s="77"/>
    </row>
    <row r="65" spans="1:10" s="30" customFormat="1" ht="15.75" customHeight="1" x14ac:dyDescent="0.25">
      <c r="A65" s="2"/>
      <c r="B65" s="2"/>
      <c r="C65" s="2"/>
      <c r="D65" s="2"/>
      <c r="E65" s="2"/>
      <c r="F65" s="2"/>
      <c r="G65" s="2"/>
      <c r="H65" s="77"/>
      <c r="I65" s="77"/>
    </row>
    <row r="66" spans="1:10" s="30" customFormat="1" ht="15.75" customHeight="1" x14ac:dyDescent="0.25">
      <c r="A66" s="2"/>
      <c r="B66" s="2"/>
      <c r="C66" s="2"/>
      <c r="D66" s="2"/>
      <c r="E66" s="2"/>
      <c r="F66" s="2"/>
      <c r="G66" s="2"/>
      <c r="H66" s="77"/>
      <c r="I66" s="77"/>
    </row>
    <row r="67" spans="1:10" s="30" customFormat="1" ht="15.75" customHeight="1" x14ac:dyDescent="0.25">
      <c r="A67" s="36"/>
      <c r="B67" s="36"/>
      <c r="C67" s="36"/>
      <c r="D67" s="36"/>
      <c r="E67" s="36"/>
      <c r="F67" s="36"/>
      <c r="G67" s="36"/>
      <c r="H67" s="167"/>
      <c r="I67" s="167"/>
    </row>
    <row r="68" spans="1:10" s="30" customFormat="1" ht="15.75" customHeight="1" x14ac:dyDescent="0.25">
      <c r="A68" s="36"/>
      <c r="B68" s="36"/>
      <c r="C68" s="36"/>
      <c r="D68" s="36"/>
      <c r="E68" s="36"/>
      <c r="F68" s="36"/>
      <c r="G68" s="36"/>
      <c r="H68" s="167"/>
      <c r="I68" s="167"/>
    </row>
    <row r="69" spans="1:10" s="30" customFormat="1" ht="15.75" customHeight="1" x14ac:dyDescent="0.25">
      <c r="A69" s="36"/>
      <c r="B69" s="36"/>
      <c r="C69" s="36"/>
      <c r="D69" s="36"/>
      <c r="E69" s="36"/>
      <c r="F69" s="36"/>
      <c r="G69" s="36"/>
      <c r="H69" s="167"/>
      <c r="I69" s="167"/>
    </row>
    <row r="70" spans="1:10" s="30" customFormat="1" ht="15.75" customHeight="1" x14ac:dyDescent="0.25">
      <c r="A70" s="36"/>
      <c r="B70" s="36"/>
      <c r="C70" s="36"/>
      <c r="D70" s="36"/>
      <c r="E70" s="36"/>
      <c r="F70" s="36"/>
      <c r="G70" s="36"/>
      <c r="H70" s="167"/>
      <c r="I70" s="167"/>
    </row>
    <row r="71" spans="1:10" s="30" customFormat="1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10" s="30" customFormat="1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10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10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10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10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10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10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10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10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  <c r="J80" s="36"/>
    </row>
    <row r="81" spans="1:9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9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9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9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9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9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9" ht="15.75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9" ht="15.75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9" ht="15.75" x14ac:dyDescent="0.25">
      <c r="A89" s="36"/>
      <c r="B89" s="36"/>
      <c r="C89" s="36"/>
      <c r="D89" s="36"/>
      <c r="E89" s="36"/>
      <c r="F89" s="36"/>
      <c r="G89" s="36"/>
      <c r="H89" s="167"/>
      <c r="I89" s="167"/>
    </row>
    <row r="90" spans="1:9" ht="15.75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9" ht="15.75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9" ht="15.75" customHeight="1" x14ac:dyDescent="0.2">
      <c r="I92" s="139"/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spans="1:9" ht="15.75" customHeight="1" x14ac:dyDescent="0.2"/>
    <row r="98" spans="1:9" ht="15.75" customHeight="1" x14ac:dyDescent="0.2"/>
    <row r="99" spans="1:9" ht="15.75" customHeight="1" x14ac:dyDescent="0.2"/>
    <row r="100" spans="1:9" ht="15.75" customHeight="1" x14ac:dyDescent="0.2"/>
    <row r="101" spans="1:9" ht="15.75" customHeight="1" x14ac:dyDescent="0.2"/>
    <row r="102" spans="1:9" ht="15.75" customHeight="1" x14ac:dyDescent="0.2"/>
    <row r="103" spans="1:9" ht="15.75" customHeight="1" x14ac:dyDescent="0.2"/>
    <row r="104" spans="1:9" ht="15.75" customHeight="1" x14ac:dyDescent="0.2"/>
    <row r="105" spans="1:9" ht="15.75" customHeight="1" x14ac:dyDescent="0.2"/>
    <row r="106" spans="1:9" ht="15.75" customHeight="1" x14ac:dyDescent="0.2"/>
    <row r="107" spans="1:9" ht="15.75" customHeight="1" x14ac:dyDescent="0.2"/>
    <row r="108" spans="1:9" ht="15.75" customHeight="1" x14ac:dyDescent="0.2"/>
    <row r="109" spans="1:9" ht="15.75" customHeight="1" x14ac:dyDescent="0.2"/>
    <row r="110" spans="1:9" ht="15.75" customHeight="1" x14ac:dyDescent="0.25">
      <c r="A110" s="36"/>
      <c r="B110" s="36"/>
      <c r="C110" s="36"/>
      <c r="D110" s="36"/>
      <c r="E110" s="36"/>
      <c r="F110" s="36"/>
      <c r="G110" s="36"/>
      <c r="H110" s="167"/>
      <c r="I110" s="167"/>
    </row>
    <row r="111" spans="1:9" ht="15.7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 ht="15.7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 ht="15.7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"/>
    <row r="126" spans="1:9" ht="15.75" customHeight="1" x14ac:dyDescent="0.2"/>
  </sheetData>
  <pageMargins left="0.25" right="0.25" top="0.75" bottom="0.75" header="0.3" footer="0.3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M126"/>
  <sheetViews>
    <sheetView workbookViewId="0">
      <selection activeCell="F35" sqref="F35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38" customWidth="1"/>
    <col min="6" max="6" width="11.42578125" customWidth="1"/>
    <col min="7" max="7" width="19.140625" customWidth="1"/>
    <col min="8" max="8" width="11.5703125" customWidth="1"/>
    <col min="9" max="9" width="11.140625" customWidth="1"/>
  </cols>
  <sheetData>
    <row r="2" spans="1:13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3" ht="22.5" x14ac:dyDescent="0.3">
      <c r="A3" s="2"/>
      <c r="B3" s="2"/>
      <c r="C3" s="2"/>
      <c r="D3" s="2"/>
      <c r="E3" s="2"/>
      <c r="F3" s="2"/>
      <c r="G3" s="2"/>
      <c r="H3" s="228"/>
      <c r="I3" s="228">
        <v>2018</v>
      </c>
      <c r="J3" s="2"/>
    </row>
    <row r="4" spans="1:13" ht="15.75" x14ac:dyDescent="0.25">
      <c r="A4" s="2"/>
      <c r="B4" s="2"/>
      <c r="C4" s="16" t="s">
        <v>1</v>
      </c>
      <c r="D4" s="106">
        <v>27000</v>
      </c>
      <c r="E4" s="207" t="s">
        <v>569</v>
      </c>
      <c r="F4" s="106"/>
      <c r="G4" s="16"/>
      <c r="H4" s="2"/>
      <c r="I4" s="2"/>
      <c r="J4" s="2"/>
    </row>
    <row r="5" spans="1:13" ht="15.75" x14ac:dyDescent="0.25">
      <c r="A5" s="2"/>
      <c r="B5" s="2"/>
      <c r="C5" s="2" t="s">
        <v>3</v>
      </c>
      <c r="D5" s="77">
        <v>15000</v>
      </c>
      <c r="E5" s="77">
        <f>H54</f>
        <v>8750</v>
      </c>
      <c r="F5" s="77"/>
      <c r="G5" s="2"/>
      <c r="H5" s="2"/>
      <c r="I5" s="2"/>
      <c r="J5" s="2"/>
    </row>
    <row r="6" spans="1:13" ht="15.75" x14ac:dyDescent="0.25">
      <c r="A6" s="2"/>
      <c r="B6" s="2"/>
      <c r="C6" s="2" t="s">
        <v>7</v>
      </c>
      <c r="D6" s="77">
        <v>5000</v>
      </c>
      <c r="E6" s="77">
        <f>I54</f>
        <v>2578</v>
      </c>
      <c r="F6" s="77"/>
      <c r="G6" s="2"/>
      <c r="H6" s="2"/>
      <c r="I6" s="2"/>
      <c r="J6" s="2"/>
    </row>
    <row r="7" spans="1:13" ht="16.5" thickBot="1" x14ac:dyDescent="0.3">
      <c r="A7" s="2"/>
      <c r="B7" s="2"/>
      <c r="C7" s="2" t="s">
        <v>11</v>
      </c>
      <c r="D7" s="77">
        <v>2000</v>
      </c>
      <c r="E7" s="77">
        <v>0</v>
      </c>
      <c r="F7" s="77"/>
      <c r="G7" s="2"/>
      <c r="H7" s="2"/>
      <c r="I7" s="2"/>
      <c r="J7" s="2"/>
    </row>
    <row r="8" spans="1:13" ht="32.25" thickBot="1" x14ac:dyDescent="0.3">
      <c r="A8" s="243" t="s">
        <v>13</v>
      </c>
      <c r="B8" s="229" t="s">
        <v>14</v>
      </c>
      <c r="C8" s="230" t="s">
        <v>15</v>
      </c>
      <c r="D8" s="230" t="s">
        <v>16</v>
      </c>
      <c r="E8" s="230" t="s">
        <v>17</v>
      </c>
      <c r="F8" s="230" t="s">
        <v>18</v>
      </c>
      <c r="G8" s="230" t="s">
        <v>19</v>
      </c>
      <c r="H8" s="230" t="s">
        <v>20</v>
      </c>
      <c r="I8" s="231" t="s">
        <v>21</v>
      </c>
      <c r="J8" s="15"/>
    </row>
    <row r="9" spans="1:13" ht="16.5" thickTop="1" x14ac:dyDescent="0.25">
      <c r="A9" s="212" t="s">
        <v>22</v>
      </c>
      <c r="B9" s="213" t="s">
        <v>49</v>
      </c>
      <c r="C9" s="214" t="s">
        <v>493</v>
      </c>
      <c r="D9" s="214" t="s">
        <v>817</v>
      </c>
      <c r="E9" s="214" t="s">
        <v>831</v>
      </c>
      <c r="F9" s="214">
        <v>7</v>
      </c>
      <c r="G9" s="214" t="s">
        <v>329</v>
      </c>
      <c r="H9" s="222" t="s">
        <v>832</v>
      </c>
      <c r="I9" s="226">
        <v>170</v>
      </c>
      <c r="J9" s="15"/>
    </row>
    <row r="10" spans="1:13" ht="15.75" x14ac:dyDescent="0.25">
      <c r="A10" s="26" t="s">
        <v>28</v>
      </c>
      <c r="B10" s="9" t="s">
        <v>49</v>
      </c>
      <c r="C10" s="10" t="s">
        <v>54</v>
      </c>
      <c r="D10" s="10"/>
      <c r="E10" s="10" t="s">
        <v>833</v>
      </c>
      <c r="F10" s="10">
        <v>4</v>
      </c>
      <c r="G10" s="10" t="s">
        <v>329</v>
      </c>
      <c r="H10" s="140">
        <v>800</v>
      </c>
      <c r="I10" s="225" t="s">
        <v>832</v>
      </c>
      <c r="J10" s="15"/>
      <c r="M10" t="s">
        <v>380</v>
      </c>
    </row>
    <row r="11" spans="1:13" ht="15.75" x14ac:dyDescent="0.25">
      <c r="A11" s="26" t="s">
        <v>32</v>
      </c>
      <c r="B11" s="9" t="s">
        <v>53</v>
      </c>
      <c r="C11" s="10" t="s">
        <v>583</v>
      </c>
      <c r="D11" s="10" t="s">
        <v>237</v>
      </c>
      <c r="E11" s="10" t="s">
        <v>834</v>
      </c>
      <c r="F11" s="10">
        <v>7</v>
      </c>
      <c r="G11" s="10" t="s">
        <v>329</v>
      </c>
      <c r="H11" s="140">
        <v>450</v>
      </c>
      <c r="I11" s="225">
        <v>182</v>
      </c>
      <c r="J11" s="15"/>
    </row>
    <row r="12" spans="1:13" ht="15.75" x14ac:dyDescent="0.25">
      <c r="A12" s="26" t="s">
        <v>35</v>
      </c>
      <c r="B12" s="9" t="s">
        <v>53</v>
      </c>
      <c r="C12" s="10" t="s">
        <v>676</v>
      </c>
      <c r="D12" s="10" t="s">
        <v>817</v>
      </c>
      <c r="E12" s="10" t="s">
        <v>834</v>
      </c>
      <c r="F12" s="10">
        <v>7</v>
      </c>
      <c r="G12" s="10" t="s">
        <v>329</v>
      </c>
      <c r="H12" s="140">
        <v>450</v>
      </c>
      <c r="I12" s="225">
        <v>182</v>
      </c>
      <c r="J12" s="15"/>
    </row>
    <row r="13" spans="1:13" ht="15.75" x14ac:dyDescent="0.25">
      <c r="A13" s="202" t="s">
        <v>38</v>
      </c>
      <c r="B13" s="9" t="s">
        <v>835</v>
      </c>
      <c r="C13" s="10" t="s">
        <v>259</v>
      </c>
      <c r="D13" s="10" t="s">
        <v>237</v>
      </c>
      <c r="E13" s="10" t="s">
        <v>160</v>
      </c>
      <c r="F13" s="10">
        <v>4</v>
      </c>
      <c r="G13" s="10" t="s">
        <v>329</v>
      </c>
      <c r="H13" s="140" t="s">
        <v>832</v>
      </c>
      <c r="I13" s="225">
        <v>195</v>
      </c>
      <c r="J13" s="2"/>
    </row>
    <row r="14" spans="1:13" ht="15.75" x14ac:dyDescent="0.25">
      <c r="A14" s="202" t="s">
        <v>41</v>
      </c>
      <c r="B14" s="9" t="s">
        <v>540</v>
      </c>
      <c r="C14" s="10" t="s">
        <v>64</v>
      </c>
      <c r="D14" s="10" t="s">
        <v>817</v>
      </c>
      <c r="E14" s="10" t="s">
        <v>160</v>
      </c>
      <c r="F14" s="10">
        <v>6</v>
      </c>
      <c r="G14" s="10" t="s">
        <v>329</v>
      </c>
      <c r="H14" s="140" t="s">
        <v>832</v>
      </c>
      <c r="I14" s="225">
        <v>218</v>
      </c>
      <c r="J14" s="2"/>
    </row>
    <row r="15" spans="1:13" ht="15.75" x14ac:dyDescent="0.25">
      <c r="A15" s="202" t="s">
        <v>45</v>
      </c>
      <c r="B15" s="9" t="s">
        <v>836</v>
      </c>
      <c r="C15" s="10" t="s">
        <v>609</v>
      </c>
      <c r="D15" s="10" t="s">
        <v>817</v>
      </c>
      <c r="E15" s="10" t="s">
        <v>837</v>
      </c>
      <c r="F15" s="10">
        <v>7</v>
      </c>
      <c r="G15" s="10" t="s">
        <v>329</v>
      </c>
      <c r="H15" s="140">
        <v>800</v>
      </c>
      <c r="I15" s="225">
        <v>209</v>
      </c>
      <c r="J15" s="2"/>
    </row>
    <row r="16" spans="1:13" ht="15.75" x14ac:dyDescent="0.25">
      <c r="A16" s="202" t="s">
        <v>48</v>
      </c>
      <c r="B16" s="9" t="s">
        <v>357</v>
      </c>
      <c r="C16" s="10" t="s">
        <v>676</v>
      </c>
      <c r="D16" s="10" t="s">
        <v>237</v>
      </c>
      <c r="E16" s="10" t="s">
        <v>838</v>
      </c>
      <c r="F16" s="10">
        <v>8</v>
      </c>
      <c r="G16" s="10" t="s">
        <v>329</v>
      </c>
      <c r="H16" s="140">
        <v>2000</v>
      </c>
      <c r="I16" s="110" t="s">
        <v>832</v>
      </c>
      <c r="J16" s="2"/>
    </row>
    <row r="17" spans="1:10" ht="15.75" x14ac:dyDescent="0.25">
      <c r="A17" s="202" t="s">
        <v>51</v>
      </c>
      <c r="B17" s="9" t="s">
        <v>357</v>
      </c>
      <c r="C17" s="10" t="s">
        <v>726</v>
      </c>
      <c r="D17" s="10" t="s">
        <v>824</v>
      </c>
      <c r="E17" s="10" t="s">
        <v>838</v>
      </c>
      <c r="F17" s="10">
        <v>8</v>
      </c>
      <c r="G17" s="10" t="s">
        <v>329</v>
      </c>
      <c r="H17" s="140">
        <v>2000</v>
      </c>
      <c r="I17" s="110" t="s">
        <v>832</v>
      </c>
      <c r="J17" s="2"/>
    </row>
    <row r="18" spans="1:10" ht="15.75" x14ac:dyDescent="0.25">
      <c r="A18" s="202" t="s">
        <v>52</v>
      </c>
      <c r="B18" s="41" t="s">
        <v>839</v>
      </c>
      <c r="C18" s="99" t="s">
        <v>86</v>
      </c>
      <c r="D18" s="10" t="s">
        <v>237</v>
      </c>
      <c r="E18" s="99" t="s">
        <v>840</v>
      </c>
      <c r="F18" s="99">
        <v>8</v>
      </c>
      <c r="G18" s="10" t="s">
        <v>329</v>
      </c>
      <c r="H18" s="210">
        <v>800</v>
      </c>
      <c r="I18" s="211">
        <v>224</v>
      </c>
      <c r="J18" s="2"/>
    </row>
    <row r="19" spans="1:10" ht="15.75" x14ac:dyDescent="0.25">
      <c r="A19" s="202" t="s">
        <v>58</v>
      </c>
      <c r="B19" s="9" t="s">
        <v>841</v>
      </c>
      <c r="C19" s="10" t="s">
        <v>215</v>
      </c>
      <c r="D19" s="10" t="s">
        <v>237</v>
      </c>
      <c r="E19" s="10" t="s">
        <v>160</v>
      </c>
      <c r="F19" s="10">
        <v>8</v>
      </c>
      <c r="G19" s="10" t="s">
        <v>329</v>
      </c>
      <c r="H19" s="140"/>
      <c r="I19" s="110">
        <v>218</v>
      </c>
      <c r="J19" s="2"/>
    </row>
    <row r="20" spans="1:10" ht="15.75" x14ac:dyDescent="0.25">
      <c r="A20" s="202" t="s">
        <v>62</v>
      </c>
      <c r="B20" s="9" t="s">
        <v>842</v>
      </c>
      <c r="C20" s="10" t="s">
        <v>583</v>
      </c>
      <c r="D20" s="10" t="s">
        <v>237</v>
      </c>
      <c r="E20" s="10" t="s">
        <v>843</v>
      </c>
      <c r="F20" s="10">
        <v>8</v>
      </c>
      <c r="G20" s="10" t="s">
        <v>267</v>
      </c>
      <c r="H20" s="140">
        <v>850</v>
      </c>
      <c r="I20" s="110">
        <v>140</v>
      </c>
      <c r="J20" s="2"/>
    </row>
    <row r="21" spans="1:10" ht="15.75" x14ac:dyDescent="0.25">
      <c r="A21" s="202" t="s">
        <v>67</v>
      </c>
      <c r="B21" s="9" t="s">
        <v>551</v>
      </c>
      <c r="C21" s="10" t="s">
        <v>64</v>
      </c>
      <c r="D21" s="10" t="s">
        <v>824</v>
      </c>
      <c r="E21" s="10" t="s">
        <v>160</v>
      </c>
      <c r="F21" s="10">
        <v>8</v>
      </c>
      <c r="G21" s="10" t="s">
        <v>329</v>
      </c>
      <c r="H21" s="140" t="s">
        <v>832</v>
      </c>
      <c r="I21" s="110">
        <v>227</v>
      </c>
      <c r="J21" s="2"/>
    </row>
    <row r="22" spans="1:10" ht="16.5" thickBot="1" x14ac:dyDescent="0.3">
      <c r="A22" s="234" t="s">
        <v>69</v>
      </c>
      <c r="B22" s="236" t="s">
        <v>379</v>
      </c>
      <c r="C22" s="194" t="s">
        <v>493</v>
      </c>
      <c r="D22" s="194" t="s">
        <v>824</v>
      </c>
      <c r="E22" s="194" t="s">
        <v>844</v>
      </c>
      <c r="F22" s="194">
        <v>8</v>
      </c>
      <c r="G22" s="194" t="s">
        <v>329</v>
      </c>
      <c r="H22" s="195" t="s">
        <v>832</v>
      </c>
      <c r="I22" s="196">
        <v>170</v>
      </c>
      <c r="J22" s="2"/>
    </row>
    <row r="23" spans="1:10" ht="16.5" thickBot="1" x14ac:dyDescent="0.3">
      <c r="A23" s="2"/>
      <c r="B23" s="237"/>
      <c r="C23" s="238" t="s">
        <v>762</v>
      </c>
      <c r="D23" s="238"/>
      <c r="E23" s="238"/>
      <c r="F23" s="238"/>
      <c r="G23" s="238"/>
      <c r="H23" s="239">
        <f>SUM(H9:H22)</f>
        <v>8150</v>
      </c>
      <c r="I23" s="240">
        <f>SUM(I9:I22)</f>
        <v>2135</v>
      </c>
      <c r="J23" s="2"/>
    </row>
    <row r="24" spans="1:10" ht="15.75" x14ac:dyDescent="0.25">
      <c r="A24" s="2"/>
      <c r="B24" s="2"/>
      <c r="C24" s="2"/>
      <c r="D24" s="2"/>
      <c r="E24" s="2"/>
      <c r="F24" s="2"/>
      <c r="G24" s="2"/>
      <c r="H24" s="77"/>
      <c r="I24" s="77"/>
      <c r="J24" s="2"/>
    </row>
    <row r="25" spans="1:10" ht="15.75" x14ac:dyDescent="0.25">
      <c r="A25" s="2"/>
      <c r="B25" s="2"/>
      <c r="C25" s="2"/>
      <c r="D25" s="2"/>
      <c r="E25" s="2"/>
      <c r="F25" s="2"/>
      <c r="G25" s="2"/>
      <c r="H25" s="77"/>
      <c r="I25" s="77"/>
      <c r="J25" s="2"/>
    </row>
    <row r="26" spans="1:10" ht="15.75" x14ac:dyDescent="0.25">
      <c r="A26" s="2"/>
      <c r="B26" s="2"/>
      <c r="C26" s="2" t="s">
        <v>830</v>
      </c>
      <c r="D26" s="2"/>
      <c r="E26" s="2"/>
      <c r="F26" s="2"/>
      <c r="G26" s="2"/>
      <c r="H26" s="77"/>
      <c r="I26" s="77"/>
      <c r="J26" s="2"/>
    </row>
    <row r="27" spans="1:10" ht="15.75" x14ac:dyDescent="0.25">
      <c r="A27" s="2"/>
      <c r="B27" s="2"/>
      <c r="C27" s="2"/>
      <c r="D27" s="2"/>
      <c r="E27" s="2"/>
      <c r="F27" s="2"/>
      <c r="G27" s="2"/>
      <c r="H27" s="77"/>
      <c r="I27" s="77"/>
      <c r="J27" s="2"/>
    </row>
    <row r="28" spans="1:10" ht="15.75" x14ac:dyDescent="0.25">
      <c r="A28" s="2"/>
      <c r="B28" s="2"/>
      <c r="C28" s="2"/>
      <c r="D28" s="2"/>
      <c r="E28" s="2"/>
      <c r="F28" s="2"/>
      <c r="G28" s="2"/>
      <c r="H28" s="77"/>
      <c r="I28" s="77"/>
      <c r="J28" s="2"/>
    </row>
    <row r="29" spans="1:10" ht="15.75" x14ac:dyDescent="0.25">
      <c r="A29" s="2"/>
      <c r="B29" s="2"/>
      <c r="C29" s="2"/>
      <c r="D29" s="2"/>
      <c r="E29" s="90"/>
      <c r="F29" s="2"/>
      <c r="G29" s="2"/>
      <c r="H29" s="2"/>
      <c r="I29" s="2"/>
      <c r="J29" s="2"/>
    </row>
    <row r="30" spans="1:10" ht="16.5" thickBo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32.25" thickBot="1" x14ac:dyDescent="0.3">
      <c r="A31" s="243" t="s">
        <v>13</v>
      </c>
      <c r="B31" s="229" t="s">
        <v>14</v>
      </c>
      <c r="C31" s="230" t="s">
        <v>15</v>
      </c>
      <c r="D31" s="230" t="s">
        <v>16</v>
      </c>
      <c r="E31" s="230" t="s">
        <v>17</v>
      </c>
      <c r="F31" s="230" t="s">
        <v>18</v>
      </c>
      <c r="G31" s="230" t="s">
        <v>19</v>
      </c>
      <c r="H31" s="230" t="s">
        <v>20</v>
      </c>
      <c r="I31" s="231" t="s">
        <v>21</v>
      </c>
      <c r="J31" s="15"/>
    </row>
    <row r="32" spans="1:10" ht="16.5" thickTop="1" x14ac:dyDescent="0.25">
      <c r="A32" s="212" t="s">
        <v>72</v>
      </c>
      <c r="B32" s="9" t="s">
        <v>611</v>
      </c>
      <c r="C32" s="10" t="s">
        <v>54</v>
      </c>
      <c r="D32" s="10" t="s">
        <v>824</v>
      </c>
      <c r="E32" s="10" t="s">
        <v>845</v>
      </c>
      <c r="F32" s="10">
        <v>4</v>
      </c>
      <c r="G32" s="10" t="s">
        <v>267</v>
      </c>
      <c r="H32" s="140">
        <v>600</v>
      </c>
      <c r="I32" s="110">
        <v>60</v>
      </c>
    </row>
    <row r="33" spans="1:9" ht="15.75" x14ac:dyDescent="0.25">
      <c r="A33" s="202" t="s">
        <v>75</v>
      </c>
      <c r="B33" s="236" t="s">
        <v>563</v>
      </c>
      <c r="C33" s="194" t="s">
        <v>493</v>
      </c>
      <c r="D33" s="194" t="s">
        <v>824</v>
      </c>
      <c r="E33" s="6" t="s">
        <v>844</v>
      </c>
      <c r="F33" s="194">
        <v>7</v>
      </c>
      <c r="G33" s="194" t="s">
        <v>846</v>
      </c>
      <c r="H33" s="195" t="s">
        <v>832</v>
      </c>
      <c r="I33" s="196">
        <v>170</v>
      </c>
    </row>
    <row r="34" spans="1:9" ht="15.75" x14ac:dyDescent="0.25">
      <c r="A34" s="202" t="s">
        <v>77</v>
      </c>
      <c r="B34" s="18" t="s">
        <v>482</v>
      </c>
      <c r="C34" s="6" t="s">
        <v>784</v>
      </c>
      <c r="D34" s="6" t="s">
        <v>237</v>
      </c>
      <c r="E34" s="6" t="s">
        <v>160</v>
      </c>
      <c r="F34" s="6">
        <v>5</v>
      </c>
      <c r="G34" s="6" t="s">
        <v>329</v>
      </c>
      <c r="H34" s="141" t="s">
        <v>832</v>
      </c>
      <c r="I34" s="111">
        <v>213</v>
      </c>
    </row>
    <row r="35" spans="1:9" ht="15.75" x14ac:dyDescent="0.25">
      <c r="A35" s="202"/>
      <c r="B35" s="9"/>
      <c r="C35" s="10"/>
      <c r="D35" s="10"/>
      <c r="E35" s="10"/>
      <c r="F35" s="10"/>
      <c r="G35" s="10"/>
      <c r="H35" s="140"/>
      <c r="I35" s="110"/>
    </row>
    <row r="36" spans="1:9" ht="15.75" x14ac:dyDescent="0.25">
      <c r="A36" s="202"/>
      <c r="B36" s="227"/>
      <c r="C36" s="10"/>
      <c r="D36" s="10"/>
      <c r="E36" s="10"/>
      <c r="F36" s="10"/>
      <c r="G36" s="10"/>
      <c r="H36" s="140"/>
      <c r="I36" s="110"/>
    </row>
    <row r="37" spans="1:9" ht="15.75" x14ac:dyDescent="0.25">
      <c r="A37" s="202"/>
      <c r="B37" s="41"/>
      <c r="C37" s="99"/>
      <c r="D37" s="10"/>
      <c r="E37" s="99"/>
      <c r="F37" s="99"/>
      <c r="G37" s="10"/>
      <c r="H37" s="210"/>
      <c r="I37" s="211"/>
    </row>
    <row r="38" spans="1:9" ht="15.75" x14ac:dyDescent="0.25">
      <c r="A38" s="202"/>
      <c r="B38" s="9"/>
      <c r="C38" s="10"/>
      <c r="D38" s="10"/>
      <c r="E38" s="10"/>
      <c r="F38" s="10"/>
      <c r="G38" s="10"/>
      <c r="H38" s="140"/>
      <c r="I38" s="110"/>
    </row>
    <row r="39" spans="1:9" ht="15.75" x14ac:dyDescent="0.25">
      <c r="A39" s="202"/>
      <c r="B39" s="9"/>
      <c r="C39" s="10"/>
      <c r="D39" s="10"/>
      <c r="E39" s="10"/>
      <c r="F39" s="10"/>
      <c r="G39" s="10"/>
      <c r="H39" s="140"/>
      <c r="I39" s="110"/>
    </row>
    <row r="40" spans="1:9" ht="15.75" x14ac:dyDescent="0.25">
      <c r="A40" s="202"/>
      <c r="B40" s="18"/>
      <c r="C40" s="6"/>
      <c r="D40" s="6"/>
      <c r="E40" s="6"/>
      <c r="F40" s="6"/>
      <c r="G40" s="10"/>
      <c r="H40" s="141"/>
      <c r="I40" s="111"/>
    </row>
    <row r="41" spans="1:9" ht="15.75" x14ac:dyDescent="0.25">
      <c r="A41" s="202"/>
      <c r="B41" s="18"/>
      <c r="C41" s="6"/>
      <c r="D41" s="6"/>
      <c r="E41" s="6"/>
      <c r="F41" s="6"/>
      <c r="G41" s="10"/>
      <c r="H41" s="141"/>
      <c r="I41" s="111"/>
    </row>
    <row r="42" spans="1:9" ht="15.75" x14ac:dyDescent="0.25">
      <c r="A42" s="202"/>
      <c r="B42" s="18"/>
      <c r="C42" s="6"/>
      <c r="D42" s="6"/>
      <c r="E42" s="6"/>
      <c r="F42" s="6"/>
      <c r="G42" s="10"/>
      <c r="H42" s="141"/>
      <c r="I42" s="111"/>
    </row>
    <row r="43" spans="1:9" ht="15.75" x14ac:dyDescent="0.25">
      <c r="A43" s="202"/>
      <c r="B43" s="18"/>
      <c r="C43" s="6"/>
      <c r="D43" s="6"/>
      <c r="E43" s="6"/>
      <c r="F43" s="6"/>
      <c r="G43" s="10"/>
      <c r="H43" s="141"/>
      <c r="I43" s="111"/>
    </row>
    <row r="44" spans="1:9" ht="15.75" x14ac:dyDescent="0.25">
      <c r="A44" s="202"/>
      <c r="B44" s="18"/>
      <c r="C44" s="6"/>
      <c r="D44" s="6"/>
      <c r="E44" s="6"/>
      <c r="F44" s="6"/>
      <c r="G44" s="10"/>
      <c r="H44" s="141"/>
      <c r="I44" s="111"/>
    </row>
    <row r="45" spans="1:9" ht="15.75" x14ac:dyDescent="0.25">
      <c r="A45" s="202"/>
      <c r="B45" s="18"/>
      <c r="C45" s="6"/>
      <c r="D45" s="6"/>
      <c r="E45" s="6"/>
      <c r="F45" s="6"/>
      <c r="G45" s="10"/>
      <c r="H45" s="141"/>
      <c r="I45" s="111"/>
    </row>
    <row r="46" spans="1:9" ht="15.75" x14ac:dyDescent="0.25">
      <c r="A46" s="202"/>
      <c r="B46" s="18"/>
      <c r="C46" s="6"/>
      <c r="D46" s="6"/>
      <c r="E46" s="6"/>
      <c r="F46" s="6"/>
      <c r="G46" s="10"/>
      <c r="H46" s="141"/>
      <c r="I46" s="111"/>
    </row>
    <row r="47" spans="1:9" ht="15.75" x14ac:dyDescent="0.25">
      <c r="A47" s="202"/>
      <c r="B47" s="18"/>
      <c r="C47" s="6"/>
      <c r="D47" s="6"/>
      <c r="E47" s="6"/>
      <c r="F47" s="6"/>
      <c r="G47" s="10"/>
      <c r="H47" s="141"/>
      <c r="I47" s="111"/>
    </row>
    <row r="48" spans="1:9" ht="15.75" x14ac:dyDescent="0.25">
      <c r="A48" s="202"/>
      <c r="B48" s="18"/>
      <c r="C48" s="6"/>
      <c r="D48" s="6"/>
      <c r="E48" s="6"/>
      <c r="F48" s="6"/>
      <c r="G48" s="10"/>
      <c r="H48" s="141"/>
      <c r="I48" s="111"/>
    </row>
    <row r="49" spans="1:9" ht="15.75" x14ac:dyDescent="0.25">
      <c r="A49" s="202"/>
      <c r="B49" s="18"/>
      <c r="C49" s="6"/>
      <c r="D49" s="6"/>
      <c r="E49" s="6"/>
      <c r="F49" s="6"/>
      <c r="G49" s="6"/>
      <c r="H49" s="141"/>
      <c r="I49" s="111"/>
    </row>
    <row r="50" spans="1:9" ht="15.75" x14ac:dyDescent="0.25">
      <c r="A50" s="202"/>
      <c r="B50" s="18"/>
      <c r="C50" s="6"/>
      <c r="D50" s="6"/>
      <c r="E50" s="6"/>
      <c r="F50" s="6"/>
      <c r="G50" s="6"/>
      <c r="H50" s="141"/>
      <c r="I50" s="111"/>
    </row>
    <row r="51" spans="1:9" ht="15.75" x14ac:dyDescent="0.25">
      <c r="A51" s="202"/>
      <c r="B51" s="18"/>
      <c r="C51" s="6"/>
      <c r="D51" s="6"/>
      <c r="E51" s="6"/>
      <c r="F51" s="6"/>
      <c r="G51" s="6"/>
      <c r="H51" s="141"/>
      <c r="I51" s="111"/>
    </row>
    <row r="52" spans="1:9" ht="15.75" customHeight="1" x14ac:dyDescent="0.25">
      <c r="A52" s="202"/>
      <c r="B52" s="18"/>
      <c r="C52" s="6"/>
      <c r="D52" s="6"/>
      <c r="E52" s="6"/>
      <c r="F52" s="6"/>
      <c r="G52" s="6"/>
      <c r="H52" s="141"/>
      <c r="I52" s="111"/>
    </row>
    <row r="53" spans="1:9" ht="16.5" thickBot="1" x14ac:dyDescent="0.3">
      <c r="A53" s="241"/>
      <c r="B53" s="19"/>
      <c r="C53" s="20"/>
      <c r="D53" s="20"/>
      <c r="E53" s="20"/>
      <c r="F53" s="20"/>
      <c r="G53" s="20"/>
      <c r="H53" s="142"/>
      <c r="I53" s="112"/>
    </row>
    <row r="54" spans="1:9" ht="16.5" thickBot="1" x14ac:dyDescent="0.3">
      <c r="A54" s="168"/>
      <c r="B54" s="237"/>
      <c r="C54" s="242" t="s">
        <v>847</v>
      </c>
      <c r="D54" s="242"/>
      <c r="E54" s="242"/>
      <c r="F54" s="242"/>
      <c r="G54" s="242"/>
      <c r="H54" s="239">
        <f>SUM(H32:H53)+H23</f>
        <v>8750</v>
      </c>
      <c r="I54" s="240">
        <f>SUM(I32:I53)+I23</f>
        <v>2578</v>
      </c>
    </row>
    <row r="55" spans="1:9" ht="15.75" x14ac:dyDescent="0.25">
      <c r="A55" s="2"/>
      <c r="B55" s="2"/>
      <c r="C55" s="2"/>
      <c r="D55" s="2"/>
      <c r="E55" s="2"/>
      <c r="F55" s="2"/>
      <c r="G55" s="2"/>
      <c r="H55" s="77"/>
      <c r="I55" s="77"/>
    </row>
    <row r="56" spans="1:9" ht="15.75" x14ac:dyDescent="0.25">
      <c r="A56" s="2"/>
      <c r="B56" s="2"/>
      <c r="C56" s="2"/>
      <c r="D56" s="2"/>
      <c r="E56" s="2"/>
      <c r="F56" s="2"/>
      <c r="G56" s="2"/>
      <c r="H56" s="77"/>
      <c r="I56" s="77"/>
    </row>
    <row r="57" spans="1:9" ht="15.75" x14ac:dyDescent="0.25">
      <c r="A57" s="2"/>
      <c r="B57" s="2"/>
      <c r="C57" s="2"/>
      <c r="D57" s="2"/>
      <c r="E57" s="2"/>
      <c r="F57" s="2"/>
      <c r="G57" s="2"/>
      <c r="H57" s="77"/>
      <c r="I57" s="77"/>
    </row>
    <row r="58" spans="1:9" ht="15.75" customHeight="1" x14ac:dyDescent="0.25">
      <c r="A58" s="2"/>
      <c r="B58" s="2"/>
      <c r="C58" s="16"/>
      <c r="D58" s="16"/>
      <c r="E58" s="16"/>
      <c r="F58" s="16"/>
      <c r="G58" s="16"/>
      <c r="H58" s="106"/>
      <c r="I58" s="106"/>
    </row>
    <row r="59" spans="1:9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ht="15.75" customHeight="1" x14ac:dyDescent="0.25">
      <c r="A63" s="2"/>
      <c r="B63" s="2"/>
      <c r="C63" s="2"/>
      <c r="D63" s="2"/>
      <c r="E63" s="2"/>
      <c r="F63" s="2"/>
      <c r="G63" s="2"/>
      <c r="H63" s="77"/>
      <c r="I63" s="77"/>
    </row>
    <row r="64" spans="1:9" ht="15.75" customHeight="1" x14ac:dyDescent="0.25">
      <c r="A64" s="2"/>
      <c r="B64" s="2"/>
      <c r="C64" s="2"/>
      <c r="D64" s="2"/>
      <c r="E64" s="2"/>
      <c r="F64" s="2"/>
      <c r="G64" s="2"/>
      <c r="H64" s="77"/>
      <c r="I64" s="77"/>
    </row>
    <row r="65" spans="1:10" s="30" customFormat="1" ht="15.75" customHeight="1" x14ac:dyDescent="0.25">
      <c r="A65" s="2"/>
      <c r="B65" s="2"/>
      <c r="C65" s="2"/>
      <c r="D65" s="2"/>
      <c r="E65" s="2"/>
      <c r="F65" s="2"/>
      <c r="G65" s="2"/>
      <c r="H65" s="77"/>
      <c r="I65" s="77"/>
    </row>
    <row r="66" spans="1:10" s="30" customFormat="1" ht="15.75" customHeight="1" x14ac:dyDescent="0.25">
      <c r="A66" s="2"/>
      <c r="B66" s="2"/>
      <c r="C66" s="2"/>
      <c r="D66" s="2"/>
      <c r="E66" s="2"/>
      <c r="F66" s="2"/>
      <c r="G66" s="2"/>
      <c r="H66" s="77"/>
      <c r="I66" s="77"/>
    </row>
    <row r="67" spans="1:10" s="30" customFormat="1" ht="15.75" customHeight="1" x14ac:dyDescent="0.25">
      <c r="A67" s="36"/>
      <c r="B67" s="36"/>
      <c r="C67" s="36"/>
      <c r="D67" s="36"/>
      <c r="E67" s="36"/>
      <c r="F67" s="36"/>
      <c r="G67" s="36"/>
      <c r="H67" s="167"/>
      <c r="I67" s="167"/>
    </row>
    <row r="68" spans="1:10" s="30" customFormat="1" ht="15.75" customHeight="1" x14ac:dyDescent="0.25">
      <c r="A68" s="36"/>
      <c r="B68" s="36"/>
      <c r="C68" s="36"/>
      <c r="D68" s="36"/>
      <c r="E68" s="36"/>
      <c r="F68" s="36"/>
      <c r="G68" s="36"/>
      <c r="H68" s="167"/>
      <c r="I68" s="167"/>
    </row>
    <row r="69" spans="1:10" s="30" customFormat="1" ht="15.75" customHeight="1" x14ac:dyDescent="0.25">
      <c r="A69" s="36"/>
      <c r="B69" s="36"/>
      <c r="C69" s="36"/>
      <c r="D69" s="36"/>
      <c r="E69" s="36"/>
      <c r="F69" s="36"/>
      <c r="G69" s="36"/>
      <c r="H69" s="167"/>
      <c r="I69" s="167"/>
    </row>
    <row r="70" spans="1:10" s="30" customFormat="1" ht="15.75" customHeight="1" x14ac:dyDescent="0.25">
      <c r="A70" s="36"/>
      <c r="B70" s="36"/>
      <c r="C70" s="36"/>
      <c r="D70" s="36"/>
      <c r="E70" s="36"/>
      <c r="F70" s="36"/>
      <c r="G70" s="36"/>
      <c r="H70" s="167"/>
      <c r="I70" s="167"/>
    </row>
    <row r="71" spans="1:10" s="30" customFormat="1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10" s="30" customFormat="1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10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10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10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10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10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10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10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10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  <c r="J80" s="36"/>
    </row>
    <row r="81" spans="1:9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9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9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9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9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9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9" ht="15.75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9" ht="15.75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9" ht="15.75" x14ac:dyDescent="0.25">
      <c r="A89" s="36"/>
      <c r="B89" s="36"/>
      <c r="C89" s="36"/>
      <c r="D89" s="36"/>
      <c r="E89" s="36"/>
      <c r="F89" s="36"/>
      <c r="G89" s="36"/>
      <c r="H89" s="167"/>
      <c r="I89" s="167"/>
    </row>
    <row r="90" spans="1:9" ht="15.75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9" ht="15.75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9" ht="15.75" customHeight="1" x14ac:dyDescent="0.2">
      <c r="I92" s="139"/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spans="1:9" ht="15.75" customHeight="1" x14ac:dyDescent="0.2"/>
    <row r="98" spans="1:9" ht="15.75" customHeight="1" x14ac:dyDescent="0.2"/>
    <row r="99" spans="1:9" ht="15.75" customHeight="1" x14ac:dyDescent="0.2"/>
    <row r="100" spans="1:9" ht="15.75" customHeight="1" x14ac:dyDescent="0.2"/>
    <row r="101" spans="1:9" ht="15.75" customHeight="1" x14ac:dyDescent="0.2"/>
    <row r="102" spans="1:9" ht="15.75" customHeight="1" x14ac:dyDescent="0.2"/>
    <row r="103" spans="1:9" ht="15.75" customHeight="1" x14ac:dyDescent="0.2"/>
    <row r="104" spans="1:9" ht="15.75" customHeight="1" x14ac:dyDescent="0.2"/>
    <row r="105" spans="1:9" ht="15.75" customHeight="1" x14ac:dyDescent="0.2"/>
    <row r="106" spans="1:9" ht="15.75" customHeight="1" x14ac:dyDescent="0.2"/>
    <row r="107" spans="1:9" ht="15.75" customHeight="1" x14ac:dyDescent="0.2"/>
    <row r="108" spans="1:9" ht="15.75" customHeight="1" x14ac:dyDescent="0.2"/>
    <row r="109" spans="1:9" ht="15.75" customHeight="1" x14ac:dyDescent="0.2"/>
    <row r="110" spans="1:9" ht="15.75" customHeight="1" x14ac:dyDescent="0.25">
      <c r="A110" s="36"/>
      <c r="B110" s="36"/>
      <c r="C110" s="36"/>
      <c r="D110" s="36"/>
      <c r="E110" s="36"/>
      <c r="F110" s="36"/>
      <c r="G110" s="36"/>
      <c r="H110" s="167"/>
      <c r="I110" s="167"/>
    </row>
    <row r="111" spans="1:9" ht="15.7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 ht="15.7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 ht="15.7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"/>
    <row r="126" spans="1:9" ht="15.75" customHeight="1" x14ac:dyDescent="0.2"/>
  </sheetData>
  <pageMargins left="0.25" right="0.25" top="0.75" bottom="0.75" header="0.3" footer="0.3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2:M126"/>
  <sheetViews>
    <sheetView topLeftCell="A7" workbookViewId="0">
      <selection activeCell="E33" sqref="E33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38" customWidth="1"/>
    <col min="6" max="6" width="11.42578125" customWidth="1"/>
    <col min="7" max="7" width="19.140625" customWidth="1"/>
    <col min="8" max="8" width="11.5703125" customWidth="1"/>
    <col min="9" max="9" width="11.140625" customWidth="1"/>
  </cols>
  <sheetData>
    <row r="2" spans="1:13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3" ht="22.5" x14ac:dyDescent="0.3">
      <c r="A3" s="2"/>
      <c r="B3" s="2"/>
      <c r="C3" s="2"/>
      <c r="D3" s="2"/>
      <c r="E3" s="2"/>
      <c r="F3" s="2"/>
      <c r="G3" s="2"/>
      <c r="H3" s="228"/>
      <c r="I3" s="228">
        <v>2019</v>
      </c>
      <c r="J3" s="2"/>
    </row>
    <row r="4" spans="1:13" ht="15.75" x14ac:dyDescent="0.25">
      <c r="A4" s="2"/>
      <c r="B4" s="2"/>
      <c r="C4" s="16" t="s">
        <v>1</v>
      </c>
      <c r="D4" s="106">
        <f>SUM(D5:D7)</f>
        <v>49000</v>
      </c>
      <c r="E4" s="207" t="s">
        <v>569</v>
      </c>
      <c r="F4" s="106"/>
      <c r="G4" s="16"/>
      <c r="H4" s="2"/>
      <c r="I4" s="2"/>
      <c r="J4" s="2"/>
    </row>
    <row r="5" spans="1:13" ht="15.75" x14ac:dyDescent="0.25">
      <c r="A5" s="2"/>
      <c r="B5" s="2"/>
      <c r="C5" s="2" t="s">
        <v>3</v>
      </c>
      <c r="D5" s="77">
        <v>38000</v>
      </c>
      <c r="E5" s="77">
        <f>H54</f>
        <v>35969</v>
      </c>
      <c r="F5" s="77"/>
      <c r="G5" s="2"/>
      <c r="H5" s="2"/>
      <c r="I5" s="2"/>
      <c r="J5" s="2"/>
    </row>
    <row r="6" spans="1:13" ht="15.75" x14ac:dyDescent="0.25">
      <c r="A6" s="2"/>
      <c r="B6" s="2"/>
      <c r="C6" s="2" t="s">
        <v>7</v>
      </c>
      <c r="D6" s="77">
        <v>9000</v>
      </c>
      <c r="E6" s="77">
        <f>I54</f>
        <v>6796</v>
      </c>
      <c r="F6" s="77"/>
      <c r="G6" s="2"/>
      <c r="H6" s="2"/>
      <c r="I6" s="2"/>
      <c r="J6" s="2"/>
    </row>
    <row r="7" spans="1:13" ht="16.5" thickBot="1" x14ac:dyDescent="0.3">
      <c r="A7" s="2"/>
      <c r="B7" s="2"/>
      <c r="C7" s="2" t="s">
        <v>11</v>
      </c>
      <c r="D7" s="77">
        <v>2000</v>
      </c>
      <c r="E7" s="77">
        <f>lit.2019!E16</f>
        <v>1642</v>
      </c>
      <c r="F7" s="77"/>
      <c r="G7" s="2"/>
      <c r="H7" s="2"/>
      <c r="I7" s="2"/>
      <c r="J7" s="2"/>
    </row>
    <row r="8" spans="1:13" ht="32.25" thickBot="1" x14ac:dyDescent="0.3">
      <c r="A8" s="243" t="s">
        <v>13</v>
      </c>
      <c r="B8" s="229" t="s">
        <v>14</v>
      </c>
      <c r="C8" s="230" t="s">
        <v>15</v>
      </c>
      <c r="D8" s="230" t="s">
        <v>848</v>
      </c>
      <c r="E8" s="230" t="s">
        <v>17</v>
      </c>
      <c r="F8" s="230" t="s">
        <v>18</v>
      </c>
      <c r="G8" s="230" t="s">
        <v>19</v>
      </c>
      <c r="H8" s="230" t="s">
        <v>20</v>
      </c>
      <c r="I8" s="231" t="s">
        <v>21</v>
      </c>
      <c r="J8" s="15"/>
    </row>
    <row r="9" spans="1:13" ht="16.5" thickTop="1" x14ac:dyDescent="0.25">
      <c r="A9" s="212" t="s">
        <v>22</v>
      </c>
      <c r="B9" s="9" t="s">
        <v>849</v>
      </c>
      <c r="C9" s="10" t="s">
        <v>64</v>
      </c>
      <c r="D9" s="10" t="s">
        <v>824</v>
      </c>
      <c r="E9" s="10" t="s">
        <v>850</v>
      </c>
      <c r="F9" s="10">
        <v>6</v>
      </c>
      <c r="G9" s="10" t="s">
        <v>329</v>
      </c>
      <c r="H9" s="222">
        <v>400</v>
      </c>
      <c r="I9" s="225">
        <v>223</v>
      </c>
      <c r="J9" s="15"/>
    </row>
    <row r="10" spans="1:13" ht="15.75" x14ac:dyDescent="0.25">
      <c r="A10" s="26" t="s">
        <v>28</v>
      </c>
      <c r="B10" s="9" t="s">
        <v>208</v>
      </c>
      <c r="C10" s="10" t="s">
        <v>583</v>
      </c>
      <c r="D10" s="10" t="s">
        <v>237</v>
      </c>
      <c r="E10" s="10" t="s">
        <v>851</v>
      </c>
      <c r="F10" s="10">
        <v>8</v>
      </c>
      <c r="G10" s="10" t="s">
        <v>267</v>
      </c>
      <c r="H10" s="140">
        <v>1000</v>
      </c>
      <c r="I10" s="110">
        <v>145</v>
      </c>
      <c r="J10" s="15"/>
      <c r="M10" t="s">
        <v>380</v>
      </c>
    </row>
    <row r="11" spans="1:13" ht="15.75" x14ac:dyDescent="0.25">
      <c r="A11" s="26" t="s">
        <v>32</v>
      </c>
      <c r="B11" s="18" t="s">
        <v>337</v>
      </c>
      <c r="C11" s="6" t="s">
        <v>609</v>
      </c>
      <c r="D11" s="6" t="s">
        <v>817</v>
      </c>
      <c r="E11" s="6" t="s">
        <v>852</v>
      </c>
      <c r="F11" s="6">
        <f>32</f>
        <v>32</v>
      </c>
      <c r="G11" s="6" t="s">
        <v>853</v>
      </c>
      <c r="H11" s="141">
        <f>9160/2</f>
        <v>4580</v>
      </c>
      <c r="I11" s="111">
        <v>1939</v>
      </c>
      <c r="J11" s="15"/>
    </row>
    <row r="12" spans="1:13" ht="15.75" x14ac:dyDescent="0.25">
      <c r="A12" s="26" t="s">
        <v>35</v>
      </c>
      <c r="B12" s="18" t="s">
        <v>337</v>
      </c>
      <c r="C12" s="6" t="s">
        <v>202</v>
      </c>
      <c r="D12" s="6" t="s">
        <v>817</v>
      </c>
      <c r="E12" s="6" t="s">
        <v>852</v>
      </c>
      <c r="F12" s="6">
        <f>32</f>
        <v>32</v>
      </c>
      <c r="G12" s="6" t="s">
        <v>853</v>
      </c>
      <c r="H12" s="141">
        <f>9160/2</f>
        <v>4580</v>
      </c>
      <c r="I12" s="244">
        <v>3220</v>
      </c>
      <c r="J12" s="15"/>
    </row>
    <row r="13" spans="1:13" ht="15.75" x14ac:dyDescent="0.25">
      <c r="A13" s="202" t="s">
        <v>38</v>
      </c>
      <c r="B13" s="18" t="s">
        <v>42</v>
      </c>
      <c r="C13" s="6" t="s">
        <v>215</v>
      </c>
      <c r="D13" s="6" t="s">
        <v>237</v>
      </c>
      <c r="E13" s="6" t="s">
        <v>854</v>
      </c>
      <c r="F13" s="6">
        <v>7</v>
      </c>
      <c r="G13" s="6" t="s">
        <v>329</v>
      </c>
      <c r="H13" s="141">
        <v>650</v>
      </c>
      <c r="I13" s="244">
        <v>209</v>
      </c>
      <c r="J13" s="2"/>
    </row>
    <row r="14" spans="1:13" ht="15.75" x14ac:dyDescent="0.25">
      <c r="A14" s="202" t="s">
        <v>41</v>
      </c>
      <c r="B14" s="18" t="s">
        <v>438</v>
      </c>
      <c r="C14" s="6" t="s">
        <v>493</v>
      </c>
      <c r="D14" s="6" t="s">
        <v>817</v>
      </c>
      <c r="E14" s="6" t="s">
        <v>855</v>
      </c>
      <c r="F14" s="6">
        <v>7</v>
      </c>
      <c r="G14" s="6" t="s">
        <v>329</v>
      </c>
      <c r="H14" s="141">
        <v>800</v>
      </c>
      <c r="I14" s="244">
        <v>170</v>
      </c>
      <c r="J14" s="2"/>
    </row>
    <row r="15" spans="1:13" ht="15.75" x14ac:dyDescent="0.25">
      <c r="A15" s="202" t="s">
        <v>45</v>
      </c>
      <c r="B15" s="18" t="s">
        <v>343</v>
      </c>
      <c r="C15" s="6" t="s">
        <v>196</v>
      </c>
      <c r="D15" s="6" t="s">
        <v>237</v>
      </c>
      <c r="E15" s="6" t="s">
        <v>856</v>
      </c>
      <c r="F15" s="6">
        <v>3</v>
      </c>
      <c r="G15" s="6" t="s">
        <v>267</v>
      </c>
      <c r="H15" s="141">
        <v>600</v>
      </c>
      <c r="I15" s="244">
        <v>54</v>
      </c>
      <c r="J15" s="2"/>
    </row>
    <row r="16" spans="1:13" ht="15.75" x14ac:dyDescent="0.25">
      <c r="A16" s="202" t="s">
        <v>48</v>
      </c>
      <c r="B16" s="9" t="s">
        <v>343</v>
      </c>
      <c r="C16" s="10" t="s">
        <v>215</v>
      </c>
      <c r="D16" s="10" t="s">
        <v>237</v>
      </c>
      <c r="E16" s="10" t="s">
        <v>856</v>
      </c>
      <c r="F16" s="10">
        <v>3</v>
      </c>
      <c r="G16" s="10" t="s">
        <v>267</v>
      </c>
      <c r="H16" s="140">
        <v>600</v>
      </c>
      <c r="I16" s="225">
        <v>54</v>
      </c>
      <c r="J16" s="2"/>
    </row>
    <row r="17" spans="1:10" ht="15.75" x14ac:dyDescent="0.25">
      <c r="A17" s="202" t="s">
        <v>51</v>
      </c>
      <c r="B17" s="9" t="s">
        <v>630</v>
      </c>
      <c r="C17" s="10" t="s">
        <v>726</v>
      </c>
      <c r="D17" s="10" t="s">
        <v>824</v>
      </c>
      <c r="E17" s="10" t="s">
        <v>857</v>
      </c>
      <c r="F17" s="10">
        <v>8</v>
      </c>
      <c r="G17" s="10" t="s">
        <v>329</v>
      </c>
      <c r="H17" s="140">
        <v>500</v>
      </c>
      <c r="I17" s="110">
        <v>186</v>
      </c>
      <c r="J17" s="2"/>
    </row>
    <row r="18" spans="1:10" ht="15.75" x14ac:dyDescent="0.25">
      <c r="A18" s="202" t="s">
        <v>52</v>
      </c>
      <c r="B18" s="9" t="s">
        <v>630</v>
      </c>
      <c r="C18" s="99" t="s">
        <v>668</v>
      </c>
      <c r="D18" s="10" t="s">
        <v>237</v>
      </c>
      <c r="E18" s="10" t="s">
        <v>857</v>
      </c>
      <c r="F18" s="99">
        <v>8</v>
      </c>
      <c r="G18" s="10" t="s">
        <v>329</v>
      </c>
      <c r="H18" s="210">
        <v>500</v>
      </c>
      <c r="I18" s="211">
        <v>186</v>
      </c>
      <c r="J18" s="2"/>
    </row>
    <row r="19" spans="1:10" ht="15.75" x14ac:dyDescent="0.25">
      <c r="A19" s="202" t="s">
        <v>58</v>
      </c>
      <c r="B19" s="9" t="s">
        <v>536</v>
      </c>
      <c r="C19" s="10" t="s">
        <v>858</v>
      </c>
      <c r="D19" s="10" t="s">
        <v>859</v>
      </c>
      <c r="E19" s="10" t="s">
        <v>860</v>
      </c>
      <c r="F19" s="10">
        <v>8</v>
      </c>
      <c r="G19" s="10" t="s">
        <v>861</v>
      </c>
      <c r="H19" s="140">
        <v>16359</v>
      </c>
      <c r="I19" s="110" t="s">
        <v>832</v>
      </c>
      <c r="J19" s="2"/>
    </row>
    <row r="20" spans="1:10" ht="15.75" x14ac:dyDescent="0.25">
      <c r="A20" s="202" t="s">
        <v>62</v>
      </c>
      <c r="B20" s="9" t="s">
        <v>862</v>
      </c>
      <c r="C20" s="10" t="s">
        <v>676</v>
      </c>
      <c r="D20" s="10" t="s">
        <v>824</v>
      </c>
      <c r="E20" s="10" t="s">
        <v>863</v>
      </c>
      <c r="F20" s="10" t="s">
        <v>864</v>
      </c>
      <c r="G20" s="10" t="s">
        <v>329</v>
      </c>
      <c r="H20" s="140">
        <v>2000</v>
      </c>
      <c r="I20" s="110"/>
      <c r="J20" s="2"/>
    </row>
    <row r="21" spans="1:10" ht="15.75" x14ac:dyDescent="0.25">
      <c r="A21" s="202" t="s">
        <v>67</v>
      </c>
      <c r="B21" s="9" t="s">
        <v>862</v>
      </c>
      <c r="C21" s="10" t="s">
        <v>726</v>
      </c>
      <c r="D21" s="10" t="s">
        <v>824</v>
      </c>
      <c r="E21" s="10" t="s">
        <v>865</v>
      </c>
      <c r="F21" s="10" t="s">
        <v>864</v>
      </c>
      <c r="G21" s="10" t="s">
        <v>329</v>
      </c>
      <c r="H21" s="140">
        <v>2000</v>
      </c>
      <c r="I21" s="110"/>
      <c r="J21" s="2"/>
    </row>
    <row r="22" spans="1:10" ht="16.5" thickBot="1" x14ac:dyDescent="0.3">
      <c r="A22" s="234" t="s">
        <v>69</v>
      </c>
      <c r="B22" s="236" t="s">
        <v>806</v>
      </c>
      <c r="C22" s="194" t="s">
        <v>676</v>
      </c>
      <c r="D22" s="194" t="s">
        <v>824</v>
      </c>
      <c r="E22" s="194" t="s">
        <v>866</v>
      </c>
      <c r="F22" s="194">
        <v>8</v>
      </c>
      <c r="G22" s="194" t="s">
        <v>329</v>
      </c>
      <c r="H22" s="195">
        <v>700</v>
      </c>
      <c r="I22" s="196">
        <v>205</v>
      </c>
      <c r="J22" s="2"/>
    </row>
    <row r="23" spans="1:10" ht="16.5" thickBot="1" x14ac:dyDescent="0.3">
      <c r="A23" s="2"/>
      <c r="B23" s="237"/>
      <c r="C23" s="238" t="s">
        <v>762</v>
      </c>
      <c r="D23" s="238"/>
      <c r="E23" s="238"/>
      <c r="F23" s="238"/>
      <c r="G23" s="238"/>
      <c r="H23" s="239">
        <f>SUM(H9:H22)</f>
        <v>35269</v>
      </c>
      <c r="I23" s="240">
        <f>SUM(I9:I22)</f>
        <v>6591</v>
      </c>
      <c r="J23" s="2"/>
    </row>
    <row r="24" spans="1:10" ht="15.75" x14ac:dyDescent="0.25">
      <c r="A24" s="2"/>
      <c r="B24" s="2"/>
      <c r="C24" s="2"/>
      <c r="D24" s="2"/>
      <c r="E24" s="2"/>
      <c r="F24" s="2"/>
      <c r="G24" s="2"/>
      <c r="H24" s="77"/>
      <c r="I24" s="77"/>
      <c r="J24" s="2"/>
    </row>
    <row r="25" spans="1:10" ht="15.75" x14ac:dyDescent="0.25">
      <c r="A25" s="2"/>
      <c r="B25" s="2"/>
      <c r="C25" s="2"/>
      <c r="D25" s="2"/>
      <c r="E25" s="2"/>
      <c r="F25" s="2"/>
      <c r="G25" s="2"/>
      <c r="H25" s="77"/>
      <c r="I25" s="77"/>
      <c r="J25" s="2"/>
    </row>
    <row r="26" spans="1:10" ht="15.75" x14ac:dyDescent="0.25">
      <c r="A26" s="2"/>
      <c r="B26" s="2"/>
      <c r="C26" s="2" t="s">
        <v>830</v>
      </c>
      <c r="D26" s="2"/>
      <c r="E26" s="2"/>
      <c r="F26" s="2"/>
      <c r="G26" s="2"/>
      <c r="H26" s="77"/>
      <c r="I26" s="77"/>
      <c r="J26" s="2"/>
    </row>
    <row r="27" spans="1:10" ht="15.75" x14ac:dyDescent="0.25">
      <c r="A27" s="2"/>
      <c r="B27" s="2"/>
      <c r="C27" s="2"/>
      <c r="D27" s="2"/>
      <c r="E27" s="2"/>
      <c r="F27" s="2"/>
      <c r="G27" s="2"/>
      <c r="H27" s="77"/>
      <c r="I27" s="77"/>
      <c r="J27" s="2"/>
    </row>
    <row r="28" spans="1:10" ht="15.75" x14ac:dyDescent="0.25">
      <c r="A28" s="2"/>
      <c r="B28" s="2"/>
      <c r="C28" s="2"/>
      <c r="D28" s="2"/>
      <c r="E28" s="2"/>
      <c r="F28" s="2"/>
      <c r="G28" s="2"/>
      <c r="H28" s="77"/>
      <c r="I28" s="77"/>
      <c r="J28" s="2"/>
    </row>
    <row r="29" spans="1:10" ht="15.75" x14ac:dyDescent="0.25">
      <c r="A29" s="2"/>
      <c r="B29" s="2"/>
      <c r="C29" s="2"/>
      <c r="D29" s="2"/>
      <c r="E29" s="90"/>
      <c r="F29" s="2"/>
      <c r="G29" s="2"/>
      <c r="H29" s="2"/>
      <c r="I29" s="2"/>
      <c r="J29" s="2"/>
    </row>
    <row r="30" spans="1:10" ht="16.5" thickBo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32.25" thickBot="1" x14ac:dyDescent="0.3">
      <c r="A31" s="243" t="s">
        <v>13</v>
      </c>
      <c r="B31" s="229" t="s">
        <v>14</v>
      </c>
      <c r="C31" s="230" t="s">
        <v>15</v>
      </c>
      <c r="D31" s="230" t="s">
        <v>16</v>
      </c>
      <c r="E31" s="230" t="s">
        <v>17</v>
      </c>
      <c r="F31" s="230" t="s">
        <v>18</v>
      </c>
      <c r="G31" s="230" t="s">
        <v>19</v>
      </c>
      <c r="H31" s="230" t="s">
        <v>20</v>
      </c>
      <c r="I31" s="231" t="s">
        <v>21</v>
      </c>
      <c r="J31" s="15"/>
    </row>
    <row r="32" spans="1:10" ht="16.5" thickTop="1" x14ac:dyDescent="0.25">
      <c r="A32" s="212" t="s">
        <v>72</v>
      </c>
      <c r="B32" s="9" t="s">
        <v>806</v>
      </c>
      <c r="C32" s="10" t="s">
        <v>668</v>
      </c>
      <c r="D32" s="10" t="s">
        <v>237</v>
      </c>
      <c r="E32" s="10" t="s">
        <v>866</v>
      </c>
      <c r="F32" s="10">
        <v>8</v>
      </c>
      <c r="G32" s="10" t="s">
        <v>329</v>
      </c>
      <c r="H32" s="140">
        <v>700</v>
      </c>
      <c r="I32" s="110">
        <v>205</v>
      </c>
    </row>
    <row r="33" spans="1:9" ht="15.75" x14ac:dyDescent="0.25">
      <c r="A33" s="202" t="s">
        <v>75</v>
      </c>
      <c r="B33" s="236"/>
      <c r="C33" s="194"/>
      <c r="D33" s="194"/>
      <c r="E33" s="6"/>
      <c r="F33" s="194"/>
      <c r="G33" s="194"/>
      <c r="H33" s="195"/>
      <c r="I33" s="196"/>
    </row>
    <row r="34" spans="1:9" ht="15.75" x14ac:dyDescent="0.25">
      <c r="A34" s="202" t="s">
        <v>77</v>
      </c>
      <c r="B34" s="18"/>
      <c r="C34" s="6"/>
      <c r="D34" s="6"/>
      <c r="E34" s="6"/>
      <c r="F34" s="6"/>
      <c r="G34" s="6"/>
      <c r="H34" s="141"/>
      <c r="I34" s="111"/>
    </row>
    <row r="35" spans="1:9" ht="15.75" x14ac:dyDescent="0.25">
      <c r="A35" s="202"/>
      <c r="B35" s="9"/>
      <c r="C35" s="10"/>
      <c r="D35" s="10"/>
      <c r="E35" s="10"/>
      <c r="F35" s="10"/>
      <c r="G35" s="10"/>
      <c r="H35" s="140"/>
      <c r="I35" s="110"/>
    </row>
    <row r="36" spans="1:9" ht="15.75" x14ac:dyDescent="0.25">
      <c r="A36" s="202"/>
      <c r="B36" s="227"/>
      <c r="C36" s="10"/>
      <c r="D36" s="10"/>
      <c r="E36" s="10"/>
      <c r="F36" s="10"/>
      <c r="G36" s="10"/>
      <c r="H36" s="140"/>
      <c r="I36" s="110"/>
    </row>
    <row r="37" spans="1:9" ht="15.75" x14ac:dyDescent="0.25">
      <c r="A37" s="202"/>
      <c r="B37" s="41"/>
      <c r="C37" s="99"/>
      <c r="D37" s="10"/>
      <c r="E37" s="99"/>
      <c r="F37" s="99"/>
      <c r="G37" s="10"/>
      <c r="H37" s="210"/>
      <c r="I37" s="211"/>
    </row>
    <row r="38" spans="1:9" ht="15.75" x14ac:dyDescent="0.25">
      <c r="A38" s="202"/>
      <c r="B38" s="9"/>
      <c r="C38" s="10"/>
      <c r="D38" s="10"/>
      <c r="E38" s="10"/>
      <c r="F38" s="10"/>
      <c r="G38" s="10"/>
      <c r="H38" s="140"/>
      <c r="I38" s="110"/>
    </row>
    <row r="39" spans="1:9" ht="15.75" x14ac:dyDescent="0.25">
      <c r="A39" s="202"/>
      <c r="B39" s="9"/>
      <c r="C39" s="10"/>
      <c r="D39" s="10"/>
      <c r="E39" s="10"/>
      <c r="F39" s="10"/>
      <c r="G39" s="10"/>
      <c r="H39" s="140"/>
      <c r="I39" s="110"/>
    </row>
    <row r="40" spans="1:9" ht="15.75" x14ac:dyDescent="0.25">
      <c r="A40" s="202"/>
      <c r="B40" s="18"/>
      <c r="C40" s="6"/>
      <c r="D40" s="6"/>
      <c r="E40" s="6"/>
      <c r="F40" s="6"/>
      <c r="G40" s="10"/>
      <c r="H40" s="141"/>
      <c r="I40" s="111"/>
    </row>
    <row r="41" spans="1:9" ht="15.75" x14ac:dyDescent="0.25">
      <c r="A41" s="202"/>
      <c r="B41" s="18"/>
      <c r="C41" s="6"/>
      <c r="D41" s="6"/>
      <c r="E41" s="6"/>
      <c r="F41" s="6"/>
      <c r="G41" s="10"/>
      <c r="H41" s="141"/>
      <c r="I41" s="111"/>
    </row>
    <row r="42" spans="1:9" ht="15.75" x14ac:dyDescent="0.25">
      <c r="A42" s="202"/>
      <c r="B42" s="18"/>
      <c r="C42" s="6"/>
      <c r="D42" s="6"/>
      <c r="E42" s="6"/>
      <c r="F42" s="6"/>
      <c r="G42" s="10"/>
      <c r="H42" s="141"/>
      <c r="I42" s="111"/>
    </row>
    <row r="43" spans="1:9" ht="15.75" x14ac:dyDescent="0.25">
      <c r="A43" s="202"/>
      <c r="B43" s="18"/>
      <c r="C43" s="6"/>
      <c r="D43" s="6"/>
      <c r="E43" s="6"/>
      <c r="F43" s="6"/>
      <c r="G43" s="10"/>
      <c r="H43" s="141"/>
      <c r="I43" s="111"/>
    </row>
    <row r="44" spans="1:9" ht="15.75" x14ac:dyDescent="0.25">
      <c r="A44" s="202"/>
      <c r="B44" s="18"/>
      <c r="C44" s="6"/>
      <c r="D44" s="6"/>
      <c r="E44" s="6"/>
      <c r="F44" s="6"/>
      <c r="G44" s="10"/>
      <c r="H44" s="141"/>
      <c r="I44" s="111"/>
    </row>
    <row r="45" spans="1:9" ht="15.75" x14ac:dyDescent="0.25">
      <c r="A45" s="202"/>
      <c r="B45" s="18"/>
      <c r="C45" s="6"/>
      <c r="D45" s="6"/>
      <c r="E45" s="6"/>
      <c r="F45" s="6"/>
      <c r="G45" s="10"/>
      <c r="H45" s="141"/>
      <c r="I45" s="111"/>
    </row>
    <row r="46" spans="1:9" ht="15.75" x14ac:dyDescent="0.25">
      <c r="A46" s="202"/>
      <c r="B46" s="18"/>
      <c r="C46" s="6"/>
      <c r="D46" s="6"/>
      <c r="E46" s="6"/>
      <c r="F46" s="6"/>
      <c r="G46" s="10"/>
      <c r="H46" s="141"/>
      <c r="I46" s="111"/>
    </row>
    <row r="47" spans="1:9" ht="15.75" x14ac:dyDescent="0.25">
      <c r="A47" s="202"/>
      <c r="B47" s="18"/>
      <c r="C47" s="6"/>
      <c r="D47" s="6"/>
      <c r="E47" s="6"/>
      <c r="F47" s="6"/>
      <c r="G47" s="10"/>
      <c r="H47" s="141"/>
      <c r="I47" s="111"/>
    </row>
    <row r="48" spans="1:9" ht="15.75" x14ac:dyDescent="0.25">
      <c r="A48" s="202"/>
      <c r="B48" s="18"/>
      <c r="C48" s="6"/>
      <c r="D48" s="6"/>
      <c r="E48" s="6"/>
      <c r="F48" s="6"/>
      <c r="G48" s="10"/>
      <c r="H48" s="141"/>
      <c r="I48" s="111"/>
    </row>
    <row r="49" spans="1:9" ht="15.75" x14ac:dyDescent="0.25">
      <c r="A49" s="202"/>
      <c r="B49" s="18"/>
      <c r="C49" s="6"/>
      <c r="D49" s="6"/>
      <c r="E49" s="6"/>
      <c r="F49" s="6"/>
      <c r="G49" s="6"/>
      <c r="H49" s="141"/>
      <c r="I49" s="111"/>
    </row>
    <row r="50" spans="1:9" ht="15.75" x14ac:dyDescent="0.25">
      <c r="A50" s="202"/>
      <c r="B50" s="18"/>
      <c r="C50" s="6"/>
      <c r="D50" s="6"/>
      <c r="E50" s="6"/>
      <c r="F50" s="6"/>
      <c r="G50" s="6"/>
      <c r="H50" s="141"/>
      <c r="I50" s="111"/>
    </row>
    <row r="51" spans="1:9" ht="15.75" x14ac:dyDescent="0.25">
      <c r="A51" s="202"/>
      <c r="B51" s="18"/>
      <c r="C51" s="6"/>
      <c r="D51" s="6"/>
      <c r="E51" s="6"/>
      <c r="F51" s="6"/>
      <c r="G51" s="6"/>
      <c r="H51" s="141"/>
      <c r="I51" s="111"/>
    </row>
    <row r="52" spans="1:9" ht="15.75" customHeight="1" x14ac:dyDescent="0.25">
      <c r="A52" s="202"/>
      <c r="B52" s="18"/>
      <c r="C52" s="6"/>
      <c r="D52" s="6"/>
      <c r="E52" s="6"/>
      <c r="F52" s="6"/>
      <c r="G52" s="6"/>
      <c r="H52" s="141"/>
      <c r="I52" s="111"/>
    </row>
    <row r="53" spans="1:9" ht="16.5" thickBot="1" x14ac:dyDescent="0.3">
      <c r="A53" s="241"/>
      <c r="B53" s="19"/>
      <c r="C53" s="20"/>
      <c r="D53" s="20"/>
      <c r="E53" s="20"/>
      <c r="F53" s="20"/>
      <c r="G53" s="20"/>
      <c r="H53" s="142"/>
      <c r="I53" s="112"/>
    </row>
    <row r="54" spans="1:9" ht="16.5" thickBot="1" x14ac:dyDescent="0.3">
      <c r="A54" s="168"/>
      <c r="B54" s="237"/>
      <c r="C54" s="238" t="s">
        <v>867</v>
      </c>
      <c r="D54" s="242"/>
      <c r="E54" s="242"/>
      <c r="F54" s="242"/>
      <c r="G54" s="242"/>
      <c r="H54" s="239">
        <f>SUM(H32:H53)+H23</f>
        <v>35969</v>
      </c>
      <c r="I54" s="240">
        <f>SUM(I32:I53)+I23</f>
        <v>6796</v>
      </c>
    </row>
    <row r="55" spans="1:9" ht="15.75" x14ac:dyDescent="0.25">
      <c r="A55" s="2"/>
      <c r="B55" s="2"/>
      <c r="C55" s="2"/>
      <c r="D55" s="2"/>
      <c r="E55" s="2"/>
      <c r="F55" s="2"/>
      <c r="G55" s="2"/>
      <c r="H55" s="77"/>
      <c r="I55" s="77"/>
    </row>
    <row r="56" spans="1:9" ht="15.75" x14ac:dyDescent="0.25">
      <c r="A56" s="2"/>
      <c r="B56" s="2"/>
      <c r="C56" s="2"/>
      <c r="D56" s="2"/>
      <c r="E56" s="2"/>
      <c r="F56" s="2"/>
      <c r="G56" s="2"/>
      <c r="H56" s="77"/>
      <c r="I56" s="77"/>
    </row>
    <row r="57" spans="1:9" ht="15.75" x14ac:dyDescent="0.25">
      <c r="A57" s="2"/>
      <c r="B57" s="2"/>
      <c r="C57" s="2"/>
      <c r="D57" s="2"/>
      <c r="E57" s="2"/>
      <c r="F57" s="2"/>
      <c r="G57" s="2"/>
      <c r="H57" s="77"/>
      <c r="I57" s="77"/>
    </row>
    <row r="58" spans="1:9" ht="15.75" customHeight="1" x14ac:dyDescent="0.25">
      <c r="A58" s="2"/>
      <c r="B58" s="2"/>
      <c r="C58" s="16"/>
      <c r="D58" s="16"/>
      <c r="E58" s="16"/>
      <c r="F58" s="16"/>
      <c r="G58" s="16"/>
      <c r="H58" s="106"/>
      <c r="I58" s="106"/>
    </row>
    <row r="59" spans="1:9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ht="15.75" customHeight="1" x14ac:dyDescent="0.25">
      <c r="A63" s="2"/>
      <c r="B63" s="2"/>
      <c r="C63" s="2"/>
      <c r="D63" s="2"/>
      <c r="E63" s="2"/>
      <c r="F63" s="2"/>
      <c r="G63" s="2"/>
      <c r="H63" s="77"/>
      <c r="I63" s="77"/>
    </row>
    <row r="64" spans="1:9" ht="15.75" customHeight="1" x14ac:dyDescent="0.25">
      <c r="A64" s="2"/>
      <c r="B64" s="2"/>
      <c r="C64" s="2"/>
      <c r="D64" s="2"/>
      <c r="E64" s="2"/>
      <c r="F64" s="2"/>
      <c r="G64" s="2"/>
      <c r="H64" s="77"/>
      <c r="I64" s="77"/>
    </row>
    <row r="65" spans="1:10" s="30" customFormat="1" ht="15.75" customHeight="1" x14ac:dyDescent="0.25">
      <c r="A65" s="2"/>
      <c r="B65" s="2"/>
      <c r="C65" s="2"/>
      <c r="D65" s="2"/>
      <c r="E65" s="2"/>
      <c r="F65" s="2"/>
      <c r="G65" s="2"/>
      <c r="H65" s="77"/>
      <c r="I65" s="77"/>
    </row>
    <row r="66" spans="1:10" s="30" customFormat="1" ht="15.75" customHeight="1" x14ac:dyDescent="0.25">
      <c r="A66" s="2"/>
      <c r="B66" s="2"/>
      <c r="C66" s="2"/>
      <c r="D66" s="2"/>
      <c r="E66" s="2"/>
      <c r="F66" s="2"/>
      <c r="G66" s="2"/>
      <c r="H66" s="77"/>
      <c r="I66" s="77"/>
    </row>
    <row r="67" spans="1:10" s="30" customFormat="1" ht="15.75" customHeight="1" x14ac:dyDescent="0.25">
      <c r="A67" s="36"/>
      <c r="B67" s="36"/>
      <c r="C67" s="36"/>
      <c r="D67" s="36"/>
      <c r="E67" s="36"/>
      <c r="F67" s="36"/>
      <c r="G67" s="36"/>
      <c r="H67" s="167"/>
      <c r="I67" s="167"/>
    </row>
    <row r="68" spans="1:10" s="30" customFormat="1" ht="15.75" customHeight="1" x14ac:dyDescent="0.25">
      <c r="A68" s="36"/>
      <c r="B68" s="36"/>
      <c r="C68" s="36"/>
      <c r="D68" s="36"/>
      <c r="E68" s="36"/>
      <c r="F68" s="36"/>
      <c r="G68" s="36"/>
      <c r="H68" s="167"/>
      <c r="I68" s="167"/>
    </row>
    <row r="69" spans="1:10" s="30" customFormat="1" ht="15.75" customHeight="1" x14ac:dyDescent="0.25">
      <c r="A69" s="36"/>
      <c r="B69" s="36"/>
      <c r="C69" s="36"/>
      <c r="D69" s="36"/>
      <c r="E69" s="36"/>
      <c r="F69" s="36"/>
      <c r="G69" s="36"/>
      <c r="H69" s="167"/>
      <c r="I69" s="167"/>
    </row>
    <row r="70" spans="1:10" s="30" customFormat="1" ht="15.75" customHeight="1" x14ac:dyDescent="0.25">
      <c r="A70" s="36"/>
      <c r="B70" s="36"/>
      <c r="C70" s="36"/>
      <c r="D70" s="36"/>
      <c r="E70" s="36"/>
      <c r="F70" s="36"/>
      <c r="G70" s="36"/>
      <c r="H70" s="167"/>
      <c r="I70" s="167"/>
    </row>
    <row r="71" spans="1:10" s="30" customFormat="1" ht="15.75" customHeight="1" x14ac:dyDescent="0.25">
      <c r="A71" s="36"/>
      <c r="B71" s="36"/>
      <c r="C71" s="36"/>
      <c r="D71" s="36"/>
      <c r="E71" s="36"/>
      <c r="F71" s="36"/>
      <c r="G71" s="36"/>
      <c r="H71" s="167"/>
      <c r="I71" s="167"/>
    </row>
    <row r="72" spans="1:10" s="30" customFormat="1" ht="15.75" customHeight="1" x14ac:dyDescent="0.25">
      <c r="A72" s="36"/>
      <c r="B72" s="36"/>
      <c r="C72" s="36"/>
      <c r="D72" s="36"/>
      <c r="E72" s="36"/>
      <c r="F72" s="36"/>
      <c r="G72" s="36"/>
      <c r="H72" s="167"/>
      <c r="I72" s="167"/>
    </row>
    <row r="73" spans="1:10" ht="15.75" customHeight="1" x14ac:dyDescent="0.25">
      <c r="A73" s="36"/>
      <c r="B73" s="36"/>
      <c r="C73" s="36"/>
      <c r="D73" s="36"/>
      <c r="E73" s="36"/>
      <c r="F73" s="36"/>
      <c r="G73" s="36"/>
      <c r="H73" s="167"/>
      <c r="I73" s="167"/>
    </row>
    <row r="74" spans="1:10" ht="15.75" customHeight="1" x14ac:dyDescent="0.25">
      <c r="A74" s="36"/>
      <c r="B74" s="36"/>
      <c r="C74" s="36"/>
      <c r="D74" s="36"/>
      <c r="E74" s="36"/>
      <c r="F74" s="36"/>
      <c r="G74" s="36"/>
      <c r="H74" s="167"/>
      <c r="I74" s="167"/>
    </row>
    <row r="75" spans="1:10" ht="15.75" customHeight="1" x14ac:dyDescent="0.25">
      <c r="A75" s="36"/>
      <c r="B75" s="36"/>
      <c r="C75" s="36"/>
      <c r="D75" s="36"/>
      <c r="E75" s="36"/>
      <c r="F75" s="36"/>
      <c r="G75" s="36"/>
      <c r="H75" s="167"/>
      <c r="I75" s="167"/>
    </row>
    <row r="76" spans="1:10" ht="15.75" customHeight="1" x14ac:dyDescent="0.25">
      <c r="A76" s="36"/>
      <c r="B76" s="36"/>
      <c r="C76" s="36"/>
      <c r="D76" s="36"/>
      <c r="E76" s="36"/>
      <c r="F76" s="36"/>
      <c r="G76" s="36"/>
      <c r="H76" s="167"/>
      <c r="I76" s="167"/>
    </row>
    <row r="77" spans="1:10" ht="15.75" customHeight="1" x14ac:dyDescent="0.25">
      <c r="A77" s="36"/>
      <c r="B77" s="36"/>
      <c r="C77" s="36"/>
      <c r="D77" s="36"/>
      <c r="E77" s="36"/>
      <c r="F77" s="36"/>
      <c r="G77" s="36"/>
      <c r="H77" s="167"/>
      <c r="I77" s="167"/>
    </row>
    <row r="78" spans="1:10" ht="15.75" customHeight="1" x14ac:dyDescent="0.25">
      <c r="A78" s="36"/>
      <c r="B78" s="36"/>
      <c r="C78" s="36"/>
      <c r="D78" s="36"/>
      <c r="E78" s="36"/>
      <c r="F78" s="36"/>
      <c r="G78" s="36"/>
      <c r="H78" s="167"/>
      <c r="I78" s="167"/>
    </row>
    <row r="79" spans="1:10" ht="15.75" customHeight="1" x14ac:dyDescent="0.25">
      <c r="A79" s="36"/>
      <c r="B79" s="36"/>
      <c r="C79" s="36"/>
      <c r="D79" s="36"/>
      <c r="E79" s="36"/>
      <c r="F79" s="36"/>
      <c r="G79" s="36"/>
      <c r="H79" s="167"/>
      <c r="I79" s="167"/>
    </row>
    <row r="80" spans="1:10" ht="15.75" customHeight="1" x14ac:dyDescent="0.25">
      <c r="A80" s="36"/>
      <c r="B80" s="36"/>
      <c r="C80" s="36"/>
      <c r="D80" s="36"/>
      <c r="E80" s="36"/>
      <c r="F80" s="36"/>
      <c r="G80" s="36"/>
      <c r="H80" s="167"/>
      <c r="I80" s="167"/>
      <c r="J80" s="36"/>
    </row>
    <row r="81" spans="1:9" ht="15.75" customHeight="1" x14ac:dyDescent="0.25">
      <c r="A81" s="36"/>
      <c r="B81" s="36"/>
      <c r="C81" s="36"/>
      <c r="D81" s="36"/>
      <c r="E81" s="36"/>
      <c r="F81" s="36"/>
      <c r="G81" s="36"/>
      <c r="H81" s="167"/>
      <c r="I81" s="167"/>
    </row>
    <row r="82" spans="1:9" ht="15.75" customHeight="1" x14ac:dyDescent="0.25">
      <c r="A82" s="36"/>
      <c r="B82" s="36"/>
      <c r="C82" s="36"/>
      <c r="D82" s="36"/>
      <c r="E82" s="36"/>
      <c r="F82" s="36"/>
      <c r="G82" s="36"/>
      <c r="H82" s="167"/>
      <c r="I82" s="167"/>
    </row>
    <row r="83" spans="1:9" ht="15.75" customHeight="1" x14ac:dyDescent="0.25">
      <c r="A83" s="36"/>
      <c r="B83" s="36"/>
      <c r="C83" s="36"/>
      <c r="D83" s="36"/>
      <c r="E83" s="36"/>
      <c r="F83" s="36"/>
      <c r="G83" s="36"/>
      <c r="H83" s="167"/>
      <c r="I83" s="167"/>
    </row>
    <row r="84" spans="1:9" ht="15.75" customHeight="1" x14ac:dyDescent="0.25">
      <c r="A84" s="36"/>
      <c r="B84" s="36"/>
      <c r="C84" s="36"/>
      <c r="D84" s="36"/>
      <c r="E84" s="36"/>
      <c r="F84" s="36"/>
      <c r="G84" s="36"/>
      <c r="H84" s="167"/>
      <c r="I84" s="167"/>
    </row>
    <row r="85" spans="1:9" ht="15.75" customHeight="1" x14ac:dyDescent="0.25">
      <c r="A85" s="36"/>
      <c r="B85" s="36"/>
      <c r="C85" s="36"/>
      <c r="D85" s="36"/>
      <c r="E85" s="36"/>
      <c r="F85" s="36"/>
      <c r="G85" s="36"/>
      <c r="H85" s="167"/>
      <c r="I85" s="167"/>
    </row>
    <row r="86" spans="1:9" ht="15.75" customHeight="1" x14ac:dyDescent="0.25">
      <c r="A86" s="36"/>
      <c r="B86" s="36"/>
      <c r="C86" s="36"/>
      <c r="D86" s="36"/>
      <c r="E86" s="36"/>
      <c r="F86" s="36"/>
      <c r="G86" s="36"/>
      <c r="H86" s="167"/>
      <c r="I86" s="167"/>
    </row>
    <row r="87" spans="1:9" ht="15.75" x14ac:dyDescent="0.25">
      <c r="A87" s="36"/>
      <c r="B87" s="36"/>
      <c r="C87" s="36"/>
      <c r="D87" s="36"/>
      <c r="E87" s="36"/>
      <c r="F87" s="36"/>
      <c r="G87" s="36"/>
      <c r="H87" s="167"/>
      <c r="I87" s="167"/>
    </row>
    <row r="88" spans="1:9" ht="15.75" x14ac:dyDescent="0.25">
      <c r="A88" s="36"/>
      <c r="B88" s="36"/>
      <c r="C88" s="36"/>
      <c r="D88" s="36"/>
      <c r="E88" s="36"/>
      <c r="F88" s="36"/>
      <c r="G88" s="36"/>
      <c r="H88" s="167"/>
      <c r="I88" s="167"/>
    </row>
    <row r="89" spans="1:9" ht="15.75" x14ac:dyDescent="0.25">
      <c r="A89" s="36"/>
      <c r="B89" s="36"/>
      <c r="C89" s="36"/>
      <c r="D89" s="36"/>
      <c r="E89" s="36"/>
      <c r="F89" s="36"/>
      <c r="G89" s="36"/>
      <c r="H89" s="167"/>
      <c r="I89" s="167"/>
    </row>
    <row r="90" spans="1:9" ht="15.75" x14ac:dyDescent="0.25">
      <c r="A90" s="36"/>
      <c r="B90" s="36"/>
      <c r="C90" s="36"/>
      <c r="D90" s="36"/>
      <c r="E90" s="36"/>
      <c r="F90" s="36"/>
      <c r="G90" s="36"/>
      <c r="H90" s="167"/>
      <c r="I90" s="167"/>
    </row>
    <row r="91" spans="1:9" ht="15.75" x14ac:dyDescent="0.25">
      <c r="A91" s="36"/>
      <c r="B91" s="36"/>
      <c r="C91" s="36"/>
      <c r="D91" s="36"/>
      <c r="E91" s="36"/>
      <c r="F91" s="36"/>
      <c r="G91" s="36"/>
      <c r="H91" s="167"/>
      <c r="I91" s="167"/>
    </row>
    <row r="92" spans="1:9" ht="15.75" customHeight="1" x14ac:dyDescent="0.2">
      <c r="I92" s="139"/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spans="1:9" ht="15.75" customHeight="1" x14ac:dyDescent="0.2"/>
    <row r="98" spans="1:9" ht="15.75" customHeight="1" x14ac:dyDescent="0.2"/>
    <row r="99" spans="1:9" ht="15.75" customHeight="1" x14ac:dyDescent="0.2"/>
    <row r="100" spans="1:9" ht="15.75" customHeight="1" x14ac:dyDescent="0.2"/>
    <row r="101" spans="1:9" ht="15.75" customHeight="1" x14ac:dyDescent="0.2"/>
    <row r="102" spans="1:9" ht="15.75" customHeight="1" x14ac:dyDescent="0.2"/>
    <row r="103" spans="1:9" ht="15.75" customHeight="1" x14ac:dyDescent="0.2"/>
    <row r="104" spans="1:9" ht="15.75" customHeight="1" x14ac:dyDescent="0.2"/>
    <row r="105" spans="1:9" ht="15.75" customHeight="1" x14ac:dyDescent="0.2"/>
    <row r="106" spans="1:9" ht="15.75" customHeight="1" x14ac:dyDescent="0.2"/>
    <row r="107" spans="1:9" ht="15.75" customHeight="1" x14ac:dyDescent="0.2"/>
    <row r="108" spans="1:9" ht="15.75" customHeight="1" x14ac:dyDescent="0.2"/>
    <row r="109" spans="1:9" ht="15.75" customHeight="1" x14ac:dyDescent="0.2"/>
    <row r="110" spans="1:9" ht="15.75" customHeight="1" x14ac:dyDescent="0.25">
      <c r="A110" s="36"/>
      <c r="B110" s="36"/>
      <c r="C110" s="36"/>
      <c r="D110" s="36"/>
      <c r="E110" s="36"/>
      <c r="F110" s="36"/>
      <c r="G110" s="36"/>
      <c r="H110" s="167"/>
      <c r="I110" s="167"/>
    </row>
    <row r="111" spans="1:9" ht="15.7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 ht="15.7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 ht="15.7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"/>
    <row r="126" spans="1:9" ht="15.75" customHeight="1" x14ac:dyDescent="0.2"/>
  </sheetData>
  <pageMargins left="0.25" right="0.25" top="0.75" bottom="0.75" header="0.3" footer="0.3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1:E47"/>
  <sheetViews>
    <sheetView workbookViewId="0">
      <selection activeCell="D13" sqref="D13"/>
    </sheetView>
  </sheetViews>
  <sheetFormatPr defaultRowHeight="12.75" x14ac:dyDescent="0.2"/>
  <cols>
    <col min="1" max="1" width="2.7109375" customWidth="1"/>
    <col min="3" max="3" width="21.85546875" customWidth="1"/>
    <col min="4" max="4" width="50.7109375" customWidth="1"/>
    <col min="5" max="5" width="18.42578125" customWidth="1"/>
  </cols>
  <sheetData>
    <row r="1" spans="2:5" ht="25.5" x14ac:dyDescent="0.35">
      <c r="B1" s="48"/>
      <c r="C1" s="74" t="s">
        <v>868</v>
      </c>
      <c r="D1" s="104"/>
      <c r="E1" s="105">
        <v>2019</v>
      </c>
    </row>
    <row r="2" spans="2:5" x14ac:dyDescent="0.2">
      <c r="D2" s="103"/>
    </row>
    <row r="3" spans="2:5" ht="13.5" thickBot="1" x14ac:dyDescent="0.25">
      <c r="D3" s="103"/>
    </row>
    <row r="4" spans="2:5" ht="19.5" thickBot="1" x14ac:dyDescent="0.35">
      <c r="B4" s="37" t="s">
        <v>13</v>
      </c>
      <c r="C4" s="64" t="s">
        <v>14</v>
      </c>
      <c r="D4" s="38" t="s">
        <v>176</v>
      </c>
      <c r="E4" s="245" t="s">
        <v>869</v>
      </c>
    </row>
    <row r="5" spans="2:5" ht="16.5" thickTop="1" x14ac:dyDescent="0.25">
      <c r="B5" s="41" t="s">
        <v>22</v>
      </c>
      <c r="C5" s="250">
        <v>43606</v>
      </c>
      <c r="D5" s="42" t="s">
        <v>870</v>
      </c>
      <c r="E5" s="246">
        <v>160</v>
      </c>
    </row>
    <row r="6" spans="2:5" ht="15.75" x14ac:dyDescent="0.25">
      <c r="B6" s="33" t="s">
        <v>28</v>
      </c>
      <c r="C6" s="251">
        <v>43619</v>
      </c>
      <c r="D6" s="43" t="s">
        <v>871</v>
      </c>
      <c r="E6" s="247">
        <v>150</v>
      </c>
    </row>
    <row r="7" spans="2:5" s="256" customFormat="1" ht="27.75" customHeight="1" x14ac:dyDescent="0.2">
      <c r="B7" s="252" t="s">
        <v>32</v>
      </c>
      <c r="C7" s="258">
        <v>43732</v>
      </c>
      <c r="D7" s="254" t="s">
        <v>872</v>
      </c>
      <c r="E7" s="259">
        <v>656</v>
      </c>
    </row>
    <row r="8" spans="2:5" ht="31.5" x14ac:dyDescent="0.2">
      <c r="B8" s="257" t="s">
        <v>35</v>
      </c>
      <c r="C8" s="253">
        <v>43733</v>
      </c>
      <c r="D8" s="254" t="s">
        <v>873</v>
      </c>
      <c r="E8" s="255">
        <v>676</v>
      </c>
    </row>
    <row r="9" spans="2:5" s="260" customFormat="1" ht="15.75" x14ac:dyDescent="0.25">
      <c r="B9" s="257" t="s">
        <v>38</v>
      </c>
      <c r="C9" s="35"/>
      <c r="D9" s="43"/>
      <c r="E9" s="247"/>
    </row>
    <row r="10" spans="2:5" ht="15.75" x14ac:dyDescent="0.25">
      <c r="B10" s="33" t="s">
        <v>41</v>
      </c>
      <c r="C10" s="35"/>
      <c r="D10" s="43"/>
      <c r="E10" s="247"/>
    </row>
    <row r="11" spans="2:5" ht="15.75" x14ac:dyDescent="0.25">
      <c r="B11" s="33" t="s">
        <v>45</v>
      </c>
      <c r="C11" s="35"/>
      <c r="D11" s="43"/>
      <c r="E11" s="247"/>
    </row>
    <row r="12" spans="2:5" ht="15.75" x14ac:dyDescent="0.25">
      <c r="B12" s="33" t="s">
        <v>48</v>
      </c>
      <c r="C12" s="35"/>
      <c r="D12" s="43"/>
      <c r="E12" s="247"/>
    </row>
    <row r="13" spans="2:5" ht="15.75" x14ac:dyDescent="0.25">
      <c r="B13" s="33" t="s">
        <v>51</v>
      </c>
      <c r="C13" s="35"/>
      <c r="D13" s="43"/>
      <c r="E13" s="247"/>
    </row>
    <row r="14" spans="2:5" ht="15.75" x14ac:dyDescent="0.25">
      <c r="B14" s="33"/>
      <c r="C14" s="35"/>
      <c r="D14" s="43"/>
      <c r="E14" s="247"/>
    </row>
    <row r="15" spans="2:5" ht="15.75" x14ac:dyDescent="0.25">
      <c r="B15" s="33"/>
      <c r="C15" s="172"/>
      <c r="D15" s="71"/>
      <c r="E15" s="248"/>
    </row>
    <row r="16" spans="2:5" ht="16.5" thickBot="1" x14ac:dyDescent="0.3">
      <c r="B16" s="61" t="s">
        <v>174</v>
      </c>
      <c r="C16" s="67"/>
      <c r="D16" s="62"/>
      <c r="E16" s="249">
        <f>SUM(E5:E15)</f>
        <v>1642</v>
      </c>
    </row>
    <row r="33" spans="2:5" ht="26.25" x14ac:dyDescent="0.4">
      <c r="C33" s="122"/>
      <c r="D33" s="122"/>
      <c r="E33" s="122"/>
    </row>
    <row r="35" spans="2:5" ht="15" customHeight="1" x14ac:dyDescent="0.2"/>
    <row r="36" spans="2:5" ht="20.100000000000001" customHeight="1" x14ac:dyDescent="0.2">
      <c r="B36" s="182"/>
      <c r="C36" s="182"/>
      <c r="D36" s="182"/>
      <c r="E36" s="182"/>
    </row>
    <row r="37" spans="2:5" ht="15" customHeight="1" x14ac:dyDescent="0.2">
      <c r="B37" s="4"/>
      <c r="D37" s="183"/>
    </row>
    <row r="38" spans="2:5" ht="15" customHeight="1" x14ac:dyDescent="0.2">
      <c r="B38" s="4"/>
      <c r="D38" s="183"/>
    </row>
    <row r="39" spans="2:5" ht="15" customHeight="1" x14ac:dyDescent="0.2">
      <c r="B39" s="4"/>
      <c r="D39" s="183"/>
    </row>
    <row r="40" spans="2:5" ht="15" customHeight="1" x14ac:dyDescent="0.2">
      <c r="B40" s="4"/>
      <c r="D40" s="183"/>
    </row>
    <row r="41" spans="2:5" ht="15" customHeight="1" x14ac:dyDescent="0.2">
      <c r="B41" s="4"/>
      <c r="D41" s="183"/>
    </row>
    <row r="42" spans="2:5" ht="15" customHeight="1" x14ac:dyDescent="0.2">
      <c r="B42" s="4"/>
      <c r="D42" s="183"/>
    </row>
    <row r="43" spans="2:5" ht="15" customHeight="1" x14ac:dyDescent="0.2">
      <c r="B43" s="4"/>
      <c r="D43" s="183"/>
    </row>
    <row r="44" spans="2:5" ht="15" customHeight="1" x14ac:dyDescent="0.2">
      <c r="B44" s="4"/>
      <c r="D44" s="183"/>
    </row>
    <row r="45" spans="2:5" ht="15" customHeight="1" x14ac:dyDescent="0.2">
      <c r="B45" s="4"/>
      <c r="D45" s="183"/>
    </row>
    <row r="46" spans="2:5" ht="15" customHeight="1" x14ac:dyDescent="0.2">
      <c r="B46" s="4"/>
      <c r="D46" s="183"/>
    </row>
    <row r="47" spans="2:5" ht="15" customHeight="1" x14ac:dyDescent="0.2">
      <c r="B47" s="4"/>
      <c r="D47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68"/>
  <sheetViews>
    <sheetView zoomScale="90" workbookViewId="0">
      <selection activeCell="M32" sqref="M32"/>
    </sheetView>
  </sheetViews>
  <sheetFormatPr defaultRowHeight="12.75" x14ac:dyDescent="0.2"/>
  <cols>
    <col min="1" max="1" width="3" customWidth="1"/>
    <col min="2" max="2" width="4.5703125" customWidth="1"/>
    <col min="3" max="3" width="7.85546875" customWidth="1"/>
    <col min="4" max="4" width="20.85546875" customWidth="1"/>
    <col min="5" max="5" width="10.140625" customWidth="1"/>
    <col min="6" max="6" width="21.7109375" customWidth="1"/>
    <col min="7" max="7" width="14.42578125" customWidth="1"/>
    <col min="8" max="8" width="18.42578125" customWidth="1"/>
    <col min="9" max="9" width="13.85546875" customWidth="1"/>
    <col min="10" max="10" width="10.42578125" customWidth="1"/>
    <col min="11" max="11" width="9.42578125" customWidth="1"/>
  </cols>
  <sheetData>
    <row r="2" spans="2:11" s="1" customFormat="1" ht="25.5" x14ac:dyDescent="0.35">
      <c r="B2" s="2"/>
      <c r="C2" s="2"/>
      <c r="D2" s="5" t="s">
        <v>0</v>
      </c>
      <c r="F2" s="2"/>
      <c r="G2" s="2"/>
      <c r="H2" s="2"/>
      <c r="I2" s="2"/>
      <c r="J2" s="2"/>
      <c r="K2" s="2"/>
    </row>
    <row r="3" spans="2:11" s="1" customFormat="1" ht="15.75" x14ac:dyDescent="0.25">
      <c r="B3" s="2"/>
      <c r="C3" s="2"/>
      <c r="D3" s="2"/>
      <c r="E3" s="2"/>
      <c r="F3" s="2"/>
      <c r="G3" s="2"/>
      <c r="H3" s="2"/>
      <c r="I3" s="16">
        <v>2004</v>
      </c>
      <c r="J3" s="2"/>
      <c r="K3" s="2"/>
    </row>
    <row r="4" spans="2:11" s="1" customFormat="1" ht="15.75" x14ac:dyDescent="0.25">
      <c r="B4" s="2"/>
      <c r="C4" s="2"/>
      <c r="D4" s="16" t="s">
        <v>1</v>
      </c>
      <c r="E4" s="78">
        <v>21000</v>
      </c>
      <c r="F4" s="16"/>
      <c r="G4" s="2" t="s">
        <v>3</v>
      </c>
      <c r="H4" s="77">
        <v>8500</v>
      </c>
      <c r="I4" s="77">
        <v>10450</v>
      </c>
      <c r="J4" s="2"/>
      <c r="K4" s="2"/>
    </row>
    <row r="5" spans="2:11" s="1" customFormat="1" ht="15.75" x14ac:dyDescent="0.25">
      <c r="B5" s="2"/>
      <c r="C5" s="2"/>
      <c r="D5" s="2" t="s">
        <v>5</v>
      </c>
      <c r="E5" s="79">
        <v>1000</v>
      </c>
      <c r="F5" s="2"/>
      <c r="G5" s="2" t="s">
        <v>7</v>
      </c>
      <c r="H5" s="77">
        <v>10000</v>
      </c>
      <c r="I5" s="77">
        <v>11830</v>
      </c>
      <c r="J5" s="2"/>
      <c r="K5" s="2"/>
    </row>
    <row r="6" spans="2:11" s="1" customFormat="1" ht="15.75" x14ac:dyDescent="0.25">
      <c r="B6" s="2"/>
      <c r="C6" s="2"/>
      <c r="D6" s="2" t="s">
        <v>9</v>
      </c>
      <c r="E6" s="79">
        <v>20000</v>
      </c>
      <c r="F6" s="2"/>
      <c r="G6" s="2" t="s">
        <v>11</v>
      </c>
      <c r="H6" s="77">
        <v>2500</v>
      </c>
      <c r="I6" s="77">
        <v>1234</v>
      </c>
      <c r="J6" s="2"/>
      <c r="K6" s="2"/>
    </row>
    <row r="7" spans="2:11" s="1" customFormat="1" ht="16.5" thickBot="1" x14ac:dyDescent="0.3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s="3" customFormat="1" ht="24.75" customHeight="1" thickBot="1" x14ac:dyDescent="0.3">
      <c r="B8" s="12" t="s">
        <v>13</v>
      </c>
      <c r="C8" s="13" t="s">
        <v>14</v>
      </c>
      <c r="D8" s="13" t="s">
        <v>15</v>
      </c>
      <c r="E8" s="13" t="s">
        <v>16</v>
      </c>
      <c r="F8" s="13" t="s">
        <v>17</v>
      </c>
      <c r="G8" s="13" t="s">
        <v>18</v>
      </c>
      <c r="H8" s="13" t="s">
        <v>19</v>
      </c>
      <c r="I8" s="13" t="s">
        <v>20</v>
      </c>
      <c r="J8" s="14" t="s">
        <v>21</v>
      </c>
      <c r="K8" s="15"/>
    </row>
    <row r="9" spans="2:11" s="1" customFormat="1" ht="16.5" thickTop="1" x14ac:dyDescent="0.25">
      <c r="B9" s="9" t="s">
        <v>22</v>
      </c>
      <c r="C9" s="75" t="s">
        <v>193</v>
      </c>
      <c r="D9" s="10" t="s">
        <v>64</v>
      </c>
      <c r="E9" s="10"/>
      <c r="F9" s="10" t="s">
        <v>194</v>
      </c>
      <c r="G9" s="10">
        <v>6</v>
      </c>
      <c r="H9" s="10"/>
      <c r="I9" s="10">
        <v>0</v>
      </c>
      <c r="J9" s="11">
        <v>299</v>
      </c>
      <c r="K9" s="2"/>
    </row>
    <row r="10" spans="2:11" s="1" customFormat="1" ht="15.75" x14ac:dyDescent="0.25">
      <c r="B10" s="9" t="s">
        <v>28</v>
      </c>
      <c r="C10" s="76" t="s">
        <v>195</v>
      </c>
      <c r="D10" s="6" t="s">
        <v>196</v>
      </c>
      <c r="E10" s="6" t="s">
        <v>25</v>
      </c>
      <c r="F10" s="6" t="s">
        <v>153</v>
      </c>
      <c r="G10" s="6">
        <v>6</v>
      </c>
      <c r="H10" s="10"/>
      <c r="I10" s="6">
        <v>1000</v>
      </c>
      <c r="J10" s="7">
        <v>106</v>
      </c>
      <c r="K10" s="2"/>
    </row>
    <row r="11" spans="2:11" s="1" customFormat="1" ht="15.75" x14ac:dyDescent="0.25">
      <c r="B11" s="9" t="s">
        <v>32</v>
      </c>
      <c r="C11" s="76" t="s">
        <v>195</v>
      </c>
      <c r="D11" s="6" t="s">
        <v>24</v>
      </c>
      <c r="E11" s="6"/>
      <c r="F11" s="6" t="s">
        <v>153</v>
      </c>
      <c r="G11" s="6"/>
      <c r="H11" s="10" t="s">
        <v>197</v>
      </c>
      <c r="I11" s="6">
        <v>50</v>
      </c>
      <c r="J11" s="7">
        <v>291</v>
      </c>
      <c r="K11" s="2"/>
    </row>
    <row r="12" spans="2:11" s="1" customFormat="1" ht="15.75" x14ac:dyDescent="0.25">
      <c r="B12" s="9" t="s">
        <v>35</v>
      </c>
      <c r="C12" s="76" t="s">
        <v>198</v>
      </c>
      <c r="D12" s="6" t="s">
        <v>196</v>
      </c>
      <c r="E12" s="6"/>
      <c r="F12" s="6" t="s">
        <v>153</v>
      </c>
      <c r="G12" s="6">
        <v>6</v>
      </c>
      <c r="H12" s="10"/>
      <c r="I12" s="6">
        <v>0</v>
      </c>
      <c r="J12" s="7">
        <v>106</v>
      </c>
      <c r="K12" s="2"/>
    </row>
    <row r="13" spans="2:11" s="1" customFormat="1" ht="15.75" x14ac:dyDescent="0.25">
      <c r="B13" s="9" t="s">
        <v>38</v>
      </c>
      <c r="C13" s="76" t="s">
        <v>199</v>
      </c>
      <c r="D13" s="6" t="s">
        <v>196</v>
      </c>
      <c r="E13" s="6" t="s">
        <v>25</v>
      </c>
      <c r="F13" s="6" t="s">
        <v>153</v>
      </c>
      <c r="G13" s="6">
        <v>6</v>
      </c>
      <c r="H13" s="10"/>
      <c r="I13" s="6">
        <v>0</v>
      </c>
      <c r="J13" s="7">
        <v>106</v>
      </c>
      <c r="K13" s="2"/>
    </row>
    <row r="14" spans="2:11" s="1" customFormat="1" ht="15.75" x14ac:dyDescent="0.25">
      <c r="B14" s="9" t="s">
        <v>41</v>
      </c>
      <c r="C14" s="76" t="s">
        <v>200</v>
      </c>
      <c r="D14" s="6" t="s">
        <v>43</v>
      </c>
      <c r="E14" s="6"/>
      <c r="F14" s="6" t="s">
        <v>201</v>
      </c>
      <c r="G14" s="6">
        <v>2</v>
      </c>
      <c r="H14" s="10"/>
      <c r="I14" s="6">
        <v>200</v>
      </c>
      <c r="J14" s="7">
        <v>42</v>
      </c>
      <c r="K14" s="2"/>
    </row>
    <row r="15" spans="2:11" s="1" customFormat="1" ht="15.75" x14ac:dyDescent="0.25">
      <c r="B15" s="9" t="s">
        <v>45</v>
      </c>
      <c r="C15" s="76" t="s">
        <v>200</v>
      </c>
      <c r="D15" s="6" t="s">
        <v>202</v>
      </c>
      <c r="E15" s="6"/>
      <c r="F15" s="6" t="s">
        <v>203</v>
      </c>
      <c r="G15" s="6">
        <v>4</v>
      </c>
      <c r="H15" s="10" t="s">
        <v>204</v>
      </c>
      <c r="I15" s="6">
        <v>600</v>
      </c>
      <c r="J15" s="7">
        <v>0</v>
      </c>
      <c r="K15" s="2"/>
    </row>
    <row r="16" spans="2:11" s="1" customFormat="1" ht="15.75" x14ac:dyDescent="0.25">
      <c r="B16" s="9" t="s">
        <v>48</v>
      </c>
      <c r="C16" s="76" t="s">
        <v>205</v>
      </c>
      <c r="D16" s="6" t="s">
        <v>39</v>
      </c>
      <c r="E16" s="6"/>
      <c r="F16" s="6" t="s">
        <v>118</v>
      </c>
      <c r="G16" s="6">
        <v>6</v>
      </c>
      <c r="H16" s="10"/>
      <c r="I16" s="6">
        <v>0</v>
      </c>
      <c r="J16" s="7">
        <v>106</v>
      </c>
      <c r="K16" s="2"/>
    </row>
    <row r="17" spans="2:12" s="1" customFormat="1" ht="15.75" x14ac:dyDescent="0.25">
      <c r="B17" s="9" t="s">
        <v>51</v>
      </c>
      <c r="C17" s="76" t="s">
        <v>206</v>
      </c>
      <c r="D17" s="6" t="s">
        <v>54</v>
      </c>
      <c r="E17" s="6" t="s">
        <v>207</v>
      </c>
      <c r="F17" s="6" t="s">
        <v>60</v>
      </c>
      <c r="G17" s="6">
        <v>4</v>
      </c>
      <c r="H17" s="10" t="s">
        <v>61</v>
      </c>
      <c r="I17" s="6">
        <v>0</v>
      </c>
      <c r="J17" s="7">
        <v>106</v>
      </c>
      <c r="K17" s="2"/>
    </row>
    <row r="18" spans="2:12" s="1" customFormat="1" ht="15.75" x14ac:dyDescent="0.25">
      <c r="B18" s="9" t="s">
        <v>52</v>
      </c>
      <c r="C18" s="76" t="s">
        <v>208</v>
      </c>
      <c r="D18" s="6" t="s">
        <v>46</v>
      </c>
      <c r="E18" s="6" t="s">
        <v>209</v>
      </c>
      <c r="F18" s="6" t="s">
        <v>99</v>
      </c>
      <c r="G18" s="6" t="s">
        <v>210</v>
      </c>
      <c r="H18" s="10"/>
      <c r="I18" s="6">
        <v>0</v>
      </c>
      <c r="J18" s="7">
        <v>84</v>
      </c>
      <c r="K18" s="2"/>
    </row>
    <row r="19" spans="2:12" s="1" customFormat="1" ht="15.75" x14ac:dyDescent="0.25">
      <c r="B19" s="9" t="s">
        <v>58</v>
      </c>
      <c r="C19" s="76" t="s">
        <v>208</v>
      </c>
      <c r="D19" s="6" t="s">
        <v>76</v>
      </c>
      <c r="E19" s="6" t="s">
        <v>25</v>
      </c>
      <c r="F19" s="6" t="s">
        <v>99</v>
      </c>
      <c r="G19" s="6" t="s">
        <v>210</v>
      </c>
      <c r="H19" s="10"/>
      <c r="I19" s="6">
        <v>0</v>
      </c>
      <c r="J19" s="7">
        <v>84</v>
      </c>
      <c r="K19" s="2"/>
    </row>
    <row r="20" spans="2:12" s="1" customFormat="1" ht="15.75" x14ac:dyDescent="0.25">
      <c r="B20" s="9" t="s">
        <v>62</v>
      </c>
      <c r="C20" s="76" t="s">
        <v>211</v>
      </c>
      <c r="D20" s="6" t="s">
        <v>24</v>
      </c>
      <c r="E20" s="6" t="s">
        <v>152</v>
      </c>
      <c r="F20" s="6" t="s">
        <v>153</v>
      </c>
      <c r="G20" s="6">
        <v>4</v>
      </c>
      <c r="H20" s="6"/>
      <c r="I20" s="6"/>
      <c r="J20" s="7">
        <v>291</v>
      </c>
      <c r="K20" s="2"/>
    </row>
    <row r="21" spans="2:12" s="1" customFormat="1" ht="15.75" x14ac:dyDescent="0.25">
      <c r="B21" s="9" t="s">
        <v>67</v>
      </c>
      <c r="C21" s="6" t="s">
        <v>211</v>
      </c>
      <c r="D21" s="6" t="s">
        <v>166</v>
      </c>
      <c r="E21" s="6" t="s">
        <v>212</v>
      </c>
      <c r="F21" s="6" t="s">
        <v>213</v>
      </c>
      <c r="G21" s="6">
        <v>7</v>
      </c>
      <c r="H21" s="6" t="s">
        <v>214</v>
      </c>
      <c r="I21" s="6">
        <v>300</v>
      </c>
      <c r="J21" s="7">
        <v>106</v>
      </c>
      <c r="K21" s="2"/>
    </row>
    <row r="22" spans="2:12" s="1" customFormat="1" ht="15.75" x14ac:dyDescent="0.25">
      <c r="B22" s="9" t="s">
        <v>69</v>
      </c>
      <c r="C22" s="6" t="s">
        <v>211</v>
      </c>
      <c r="D22" s="6" t="s">
        <v>215</v>
      </c>
      <c r="E22" s="6" t="s">
        <v>216</v>
      </c>
      <c r="F22" s="6" t="s">
        <v>213</v>
      </c>
      <c r="G22" s="6">
        <v>7</v>
      </c>
      <c r="H22" s="6" t="s">
        <v>214</v>
      </c>
      <c r="I22" s="6">
        <v>300</v>
      </c>
      <c r="J22" s="7">
        <v>106</v>
      </c>
      <c r="K22" s="2"/>
    </row>
    <row r="23" spans="2:12" s="1" customFormat="1" ht="15.75" x14ac:dyDescent="0.25">
      <c r="B23" s="9" t="s">
        <v>72</v>
      </c>
      <c r="C23" s="6" t="s">
        <v>217</v>
      </c>
      <c r="D23" s="6" t="s">
        <v>166</v>
      </c>
      <c r="E23" s="6" t="s">
        <v>212</v>
      </c>
      <c r="F23" s="6" t="s">
        <v>218</v>
      </c>
      <c r="G23" s="6">
        <v>7</v>
      </c>
      <c r="H23" s="6" t="s">
        <v>214</v>
      </c>
      <c r="I23" s="6">
        <v>300</v>
      </c>
      <c r="J23" s="7">
        <v>106</v>
      </c>
      <c r="K23" s="2"/>
    </row>
    <row r="24" spans="2:12" s="1" customFormat="1" ht="15.75" x14ac:dyDescent="0.25">
      <c r="B24" s="9" t="s">
        <v>75</v>
      </c>
      <c r="C24" s="6" t="s">
        <v>219</v>
      </c>
      <c r="D24" s="6" t="s">
        <v>46</v>
      </c>
      <c r="E24" s="6" t="s">
        <v>209</v>
      </c>
      <c r="F24" s="6" t="s">
        <v>99</v>
      </c>
      <c r="G24" s="6" t="s">
        <v>210</v>
      </c>
      <c r="H24" s="6"/>
      <c r="I24" s="6">
        <v>0</v>
      </c>
      <c r="J24" s="7">
        <v>84</v>
      </c>
      <c r="K24" s="2"/>
    </row>
    <row r="25" spans="2:12" s="1" customFormat="1" ht="15.75" x14ac:dyDescent="0.25">
      <c r="B25" s="9" t="s">
        <v>77</v>
      </c>
      <c r="C25" s="6" t="s">
        <v>219</v>
      </c>
      <c r="D25" s="6" t="s">
        <v>76</v>
      </c>
      <c r="E25" s="6" t="s">
        <v>25</v>
      </c>
      <c r="F25" s="6" t="s">
        <v>99</v>
      </c>
      <c r="G25" s="6" t="s">
        <v>210</v>
      </c>
      <c r="H25" s="6"/>
      <c r="I25" s="6">
        <v>0</v>
      </c>
      <c r="J25" s="7">
        <v>84</v>
      </c>
      <c r="K25" s="2"/>
    </row>
    <row r="26" spans="2:12" s="1" customFormat="1" ht="15.75" x14ac:dyDescent="0.25">
      <c r="B26" s="19" t="s">
        <v>80</v>
      </c>
      <c r="C26" s="20" t="s">
        <v>217</v>
      </c>
      <c r="D26" s="20" t="s">
        <v>215</v>
      </c>
      <c r="E26" s="20" t="s">
        <v>25</v>
      </c>
      <c r="F26" s="20" t="s">
        <v>218</v>
      </c>
      <c r="G26" s="20">
        <v>7</v>
      </c>
      <c r="H26" s="20" t="s">
        <v>214</v>
      </c>
      <c r="I26" s="20">
        <v>300</v>
      </c>
      <c r="J26" s="21">
        <v>106</v>
      </c>
      <c r="K26" s="2"/>
    </row>
    <row r="27" spans="2:12" s="1" customFormat="1" ht="15.75" x14ac:dyDescent="0.25">
      <c r="B27" s="18" t="s">
        <v>82</v>
      </c>
      <c r="C27" s="6" t="s">
        <v>220</v>
      </c>
      <c r="D27" s="6" t="s">
        <v>86</v>
      </c>
      <c r="E27" s="6" t="s">
        <v>25</v>
      </c>
      <c r="F27" s="6" t="s">
        <v>160</v>
      </c>
      <c r="G27" s="6">
        <v>2</v>
      </c>
      <c r="H27" s="6" t="s">
        <v>214</v>
      </c>
      <c r="I27" s="6">
        <v>200</v>
      </c>
      <c r="J27" s="7">
        <v>36</v>
      </c>
      <c r="K27" s="2"/>
    </row>
    <row r="28" spans="2:12" s="1" customFormat="1" ht="15.75" x14ac:dyDescent="0.25">
      <c r="B28" s="18" t="s">
        <v>85</v>
      </c>
      <c r="C28" s="6" t="s">
        <v>221</v>
      </c>
      <c r="D28" s="6" t="s">
        <v>54</v>
      </c>
      <c r="E28" s="6" t="s">
        <v>207</v>
      </c>
      <c r="F28" s="6" t="s">
        <v>60</v>
      </c>
      <c r="G28" s="6">
        <v>3</v>
      </c>
      <c r="H28" s="6" t="s">
        <v>61</v>
      </c>
      <c r="I28" s="6">
        <v>0</v>
      </c>
      <c r="J28" s="7">
        <v>42</v>
      </c>
      <c r="K28" s="2"/>
    </row>
    <row r="29" spans="2:12" s="2" customFormat="1" ht="15.75" x14ac:dyDescent="0.25">
      <c r="B29" s="18" t="s">
        <v>88</v>
      </c>
      <c r="C29" s="6" t="s">
        <v>221</v>
      </c>
      <c r="D29" s="6" t="s">
        <v>202</v>
      </c>
      <c r="E29" s="6" t="s">
        <v>34</v>
      </c>
      <c r="F29" s="6" t="s">
        <v>222</v>
      </c>
      <c r="G29" s="6">
        <v>3</v>
      </c>
      <c r="H29" s="6"/>
      <c r="I29" s="6">
        <v>600</v>
      </c>
      <c r="J29" s="6">
        <v>0</v>
      </c>
    </row>
    <row r="30" spans="2:12" s="84" customFormat="1" ht="15.75" x14ac:dyDescent="0.25">
      <c r="B30" s="85" t="s">
        <v>91</v>
      </c>
      <c r="C30" s="86" t="s">
        <v>223</v>
      </c>
      <c r="D30" s="86" t="s">
        <v>30</v>
      </c>
      <c r="E30" s="86" t="s">
        <v>216</v>
      </c>
      <c r="F30" s="86" t="s">
        <v>160</v>
      </c>
      <c r="G30" s="86">
        <v>6</v>
      </c>
      <c r="H30" s="86" t="s">
        <v>214</v>
      </c>
      <c r="I30" s="86">
        <v>400</v>
      </c>
      <c r="J30" s="87">
        <v>106</v>
      </c>
      <c r="K30" s="84">
        <v>4250</v>
      </c>
      <c r="L30" s="89">
        <v>2397</v>
      </c>
    </row>
    <row r="31" spans="2:12" s="1" customFormat="1" ht="15.75" x14ac:dyDescent="0.25">
      <c r="B31" s="18" t="s">
        <v>97</v>
      </c>
      <c r="C31" s="6" t="s">
        <v>224</v>
      </c>
      <c r="D31" s="6" t="s">
        <v>202</v>
      </c>
      <c r="E31" s="6" t="s">
        <v>34</v>
      </c>
      <c r="F31" s="6" t="s">
        <v>225</v>
      </c>
      <c r="G31" s="6">
        <v>2</v>
      </c>
      <c r="H31" s="6" t="s">
        <v>214</v>
      </c>
      <c r="I31" s="6">
        <v>350</v>
      </c>
      <c r="J31" s="7">
        <v>42</v>
      </c>
      <c r="K31" s="2"/>
    </row>
    <row r="32" spans="2:12" s="1" customFormat="1" ht="15.75" x14ac:dyDescent="0.25">
      <c r="B32" s="18" t="s">
        <v>100</v>
      </c>
      <c r="C32" s="6" t="s">
        <v>226</v>
      </c>
      <c r="D32" s="6" t="s">
        <v>76</v>
      </c>
      <c r="E32" s="6" t="s">
        <v>25</v>
      </c>
      <c r="F32" s="6" t="s">
        <v>99</v>
      </c>
      <c r="G32" s="6" t="s">
        <v>227</v>
      </c>
      <c r="H32" s="6"/>
      <c r="I32" s="6"/>
      <c r="J32" s="7">
        <v>148</v>
      </c>
      <c r="K32" s="2"/>
    </row>
    <row r="33" spans="2:12" s="1" customFormat="1" ht="16.5" thickBot="1" x14ac:dyDescent="0.3">
      <c r="B33" s="17" t="s">
        <v>101</v>
      </c>
      <c r="C33" s="22" t="s">
        <v>228</v>
      </c>
      <c r="D33" s="22" t="s">
        <v>46</v>
      </c>
      <c r="E33" s="22" t="s">
        <v>209</v>
      </c>
      <c r="F33" s="22" t="s">
        <v>99</v>
      </c>
      <c r="G33" s="22" t="s">
        <v>210</v>
      </c>
      <c r="H33" s="22"/>
      <c r="I33" s="22"/>
      <c r="J33" s="8">
        <v>84</v>
      </c>
      <c r="K33" s="2">
        <v>4600</v>
      </c>
      <c r="L33" s="1">
        <v>2671</v>
      </c>
    </row>
    <row r="34" spans="2:12" s="1" customFormat="1" ht="15.7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2:12" s="1" customFormat="1" ht="15.7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2" ht="13.5" thickBot="1" x14ac:dyDescent="0.25"/>
    <row r="37" spans="2:12" ht="30.75" customHeight="1" thickBot="1" x14ac:dyDescent="0.3">
      <c r="B37" s="12" t="s">
        <v>13</v>
      </c>
      <c r="C37" s="13" t="s">
        <v>14</v>
      </c>
      <c r="D37" s="13" t="s">
        <v>15</v>
      </c>
      <c r="E37" s="13" t="s">
        <v>16</v>
      </c>
      <c r="F37" s="13" t="s">
        <v>17</v>
      </c>
      <c r="G37" s="13" t="s">
        <v>18</v>
      </c>
      <c r="H37" s="13" t="s">
        <v>19</v>
      </c>
      <c r="I37" s="13" t="s">
        <v>20</v>
      </c>
      <c r="J37" s="14" t="s">
        <v>21</v>
      </c>
    </row>
    <row r="38" spans="2:12" ht="27.75" customHeight="1" thickTop="1" x14ac:dyDescent="0.25">
      <c r="B38" s="9" t="s">
        <v>103</v>
      </c>
      <c r="C38" s="75" t="s">
        <v>229</v>
      </c>
      <c r="D38" s="10" t="s">
        <v>46</v>
      </c>
      <c r="E38" s="10" t="s">
        <v>209</v>
      </c>
      <c r="F38" s="10" t="s">
        <v>99</v>
      </c>
      <c r="G38" s="10" t="s">
        <v>210</v>
      </c>
      <c r="H38" s="10"/>
      <c r="I38" s="10"/>
      <c r="J38" s="11">
        <v>84</v>
      </c>
    </row>
    <row r="39" spans="2:12" ht="15.75" x14ac:dyDescent="0.25">
      <c r="B39" s="9" t="s">
        <v>105</v>
      </c>
      <c r="C39" s="76" t="s">
        <v>230</v>
      </c>
      <c r="D39" s="6" t="s">
        <v>215</v>
      </c>
      <c r="E39" s="6" t="s">
        <v>25</v>
      </c>
      <c r="F39" s="6" t="s">
        <v>231</v>
      </c>
      <c r="G39" s="6">
        <v>2</v>
      </c>
      <c r="H39" s="10" t="s">
        <v>232</v>
      </c>
      <c r="I39" s="6">
        <v>250</v>
      </c>
      <c r="J39" s="7">
        <v>42</v>
      </c>
      <c r="K39" s="81"/>
    </row>
    <row r="40" spans="2:12" ht="15.75" x14ac:dyDescent="0.25">
      <c r="B40" s="9" t="s">
        <v>107</v>
      </c>
      <c r="C40" s="76" t="s">
        <v>233</v>
      </c>
      <c r="D40" s="6" t="s">
        <v>39</v>
      </c>
      <c r="E40" s="6"/>
      <c r="F40" s="6" t="s">
        <v>234</v>
      </c>
      <c r="G40" s="6"/>
      <c r="H40" s="10"/>
      <c r="I40" s="6">
        <v>200</v>
      </c>
      <c r="J40" s="7">
        <v>0</v>
      </c>
      <c r="K40" s="2"/>
    </row>
    <row r="41" spans="2:12" ht="15.75" x14ac:dyDescent="0.25">
      <c r="B41" s="9" t="s">
        <v>108</v>
      </c>
      <c r="C41" s="76" t="s">
        <v>235</v>
      </c>
      <c r="D41" s="6" t="s">
        <v>46</v>
      </c>
      <c r="E41" s="6" t="s">
        <v>209</v>
      </c>
      <c r="F41" s="6" t="s">
        <v>99</v>
      </c>
      <c r="G41" s="6" t="s">
        <v>210</v>
      </c>
      <c r="H41" s="10"/>
      <c r="I41" s="6"/>
      <c r="J41" s="7">
        <v>84</v>
      </c>
    </row>
    <row r="42" spans="2:12" ht="15.75" x14ac:dyDescent="0.25">
      <c r="B42" s="9" t="s">
        <v>110</v>
      </c>
      <c r="C42" s="76" t="s">
        <v>236</v>
      </c>
      <c r="D42" s="6" t="s">
        <v>76</v>
      </c>
      <c r="E42" s="6" t="s">
        <v>237</v>
      </c>
      <c r="F42" s="6" t="s">
        <v>99</v>
      </c>
      <c r="G42" s="6" t="s">
        <v>238</v>
      </c>
      <c r="H42" s="10"/>
      <c r="I42" s="6"/>
      <c r="J42" s="7">
        <v>168</v>
      </c>
    </row>
    <row r="43" spans="2:12" ht="15.75" x14ac:dyDescent="0.25">
      <c r="B43" s="9" t="s">
        <v>112</v>
      </c>
      <c r="C43" s="76" t="s">
        <v>239</v>
      </c>
      <c r="D43" s="6" t="s">
        <v>46</v>
      </c>
      <c r="E43" s="6" t="s">
        <v>209</v>
      </c>
      <c r="F43" s="6" t="s">
        <v>99</v>
      </c>
      <c r="G43" s="6" t="s">
        <v>210</v>
      </c>
      <c r="H43" s="10"/>
      <c r="I43" s="6"/>
      <c r="J43" s="7">
        <v>84</v>
      </c>
    </row>
    <row r="44" spans="2:12" ht="15.75" x14ac:dyDescent="0.25">
      <c r="B44" s="9" t="s">
        <v>113</v>
      </c>
      <c r="C44" s="76" t="s">
        <v>240</v>
      </c>
      <c r="D44" s="6" t="s">
        <v>76</v>
      </c>
      <c r="E44" s="6" t="s">
        <v>241</v>
      </c>
      <c r="F44" s="6" t="s">
        <v>99</v>
      </c>
      <c r="G44" s="6" t="s">
        <v>242</v>
      </c>
      <c r="H44" s="10"/>
      <c r="I44" s="6"/>
      <c r="J44" s="7">
        <v>126</v>
      </c>
    </row>
    <row r="45" spans="2:12" ht="15.75" x14ac:dyDescent="0.25">
      <c r="B45" s="9" t="s">
        <v>115</v>
      </c>
      <c r="C45" s="76" t="s">
        <v>240</v>
      </c>
      <c r="D45" s="6" t="s">
        <v>46</v>
      </c>
      <c r="E45" s="6" t="s">
        <v>209</v>
      </c>
      <c r="F45" s="6" t="s">
        <v>99</v>
      </c>
      <c r="G45" s="6">
        <v>2</v>
      </c>
      <c r="H45" s="10"/>
      <c r="I45" s="6"/>
      <c r="J45" s="7">
        <v>42</v>
      </c>
    </row>
    <row r="46" spans="2:12" ht="15.75" x14ac:dyDescent="0.25">
      <c r="B46" s="9" t="s">
        <v>116</v>
      </c>
      <c r="C46" s="76" t="s">
        <v>243</v>
      </c>
      <c r="D46" s="6" t="s">
        <v>54</v>
      </c>
      <c r="E46" s="6" t="s">
        <v>244</v>
      </c>
      <c r="F46" s="6" t="s">
        <v>60</v>
      </c>
      <c r="G46" s="6">
        <v>3</v>
      </c>
      <c r="H46" s="10" t="s">
        <v>61</v>
      </c>
      <c r="I46" s="6"/>
      <c r="J46" s="7">
        <v>42</v>
      </c>
      <c r="K46">
        <v>5050</v>
      </c>
      <c r="L46" s="2">
        <v>3343</v>
      </c>
    </row>
    <row r="47" spans="2:12" ht="15.75" x14ac:dyDescent="0.25">
      <c r="B47" s="9" t="s">
        <v>119</v>
      </c>
      <c r="C47" s="76" t="s">
        <v>245</v>
      </c>
      <c r="D47" s="6" t="s">
        <v>246</v>
      </c>
      <c r="E47" s="6" t="s">
        <v>247</v>
      </c>
      <c r="F47" s="6" t="s">
        <v>248</v>
      </c>
      <c r="G47" s="6" t="s">
        <v>249</v>
      </c>
      <c r="H47" s="10" t="s">
        <v>250</v>
      </c>
      <c r="I47" s="6"/>
      <c r="J47" s="7">
        <v>942</v>
      </c>
    </row>
    <row r="48" spans="2:12" ht="15.75" x14ac:dyDescent="0.25">
      <c r="B48" s="9" t="s">
        <v>123</v>
      </c>
      <c r="C48" s="76" t="s">
        <v>251</v>
      </c>
      <c r="D48" s="6" t="s">
        <v>166</v>
      </c>
      <c r="E48" s="6" t="s">
        <v>252</v>
      </c>
      <c r="F48" s="6" t="s">
        <v>253</v>
      </c>
      <c r="G48" s="6">
        <v>3</v>
      </c>
      <c r="H48" s="10" t="s">
        <v>232</v>
      </c>
      <c r="I48" s="6">
        <v>200</v>
      </c>
      <c r="J48" s="7">
        <v>42</v>
      </c>
    </row>
    <row r="49" spans="2:10" ht="15.75" x14ac:dyDescent="0.25">
      <c r="B49" s="9" t="s">
        <v>128</v>
      </c>
      <c r="C49" s="76" t="s">
        <v>251</v>
      </c>
      <c r="D49" s="6" t="s">
        <v>254</v>
      </c>
      <c r="E49" s="6"/>
      <c r="F49" s="6" t="s">
        <v>253</v>
      </c>
      <c r="G49" s="6">
        <v>3</v>
      </c>
      <c r="H49" s="10" t="s">
        <v>232</v>
      </c>
      <c r="I49" s="6">
        <v>200</v>
      </c>
      <c r="J49" s="7">
        <v>42</v>
      </c>
    </row>
    <row r="50" spans="2:10" ht="15.75" x14ac:dyDescent="0.25">
      <c r="B50" s="9" t="s">
        <v>131</v>
      </c>
      <c r="C50" s="76" t="s">
        <v>255</v>
      </c>
      <c r="D50" s="6" t="s">
        <v>54</v>
      </c>
      <c r="E50" s="6" t="s">
        <v>244</v>
      </c>
      <c r="F50" s="6" t="s">
        <v>60</v>
      </c>
      <c r="G50" s="6">
        <v>3</v>
      </c>
      <c r="H50" s="6" t="s">
        <v>61</v>
      </c>
      <c r="I50" s="6"/>
      <c r="J50" s="7">
        <v>42</v>
      </c>
    </row>
    <row r="51" spans="2:10" ht="15.75" x14ac:dyDescent="0.25">
      <c r="B51" s="9" t="s">
        <v>133</v>
      </c>
      <c r="C51" s="76" t="s">
        <v>124</v>
      </c>
      <c r="D51" s="6" t="s">
        <v>64</v>
      </c>
      <c r="E51" s="6"/>
      <c r="F51" s="6" t="s">
        <v>256</v>
      </c>
      <c r="G51" s="6" t="s">
        <v>257</v>
      </c>
      <c r="H51" s="6" t="s">
        <v>258</v>
      </c>
      <c r="I51" s="6">
        <v>1900</v>
      </c>
      <c r="J51" s="7"/>
    </row>
    <row r="52" spans="2:10" ht="15.75" x14ac:dyDescent="0.25">
      <c r="B52" s="9" t="s">
        <v>138</v>
      </c>
      <c r="C52" s="76" t="s">
        <v>124</v>
      </c>
      <c r="D52" s="6" t="s">
        <v>259</v>
      </c>
      <c r="E52" s="6"/>
      <c r="F52" s="6" t="s">
        <v>256</v>
      </c>
      <c r="G52" s="6" t="s">
        <v>257</v>
      </c>
      <c r="H52" s="6" t="s">
        <v>258</v>
      </c>
      <c r="I52" s="6">
        <v>1900</v>
      </c>
      <c r="J52" s="7"/>
    </row>
    <row r="53" spans="2:10" ht="15.75" x14ac:dyDescent="0.25">
      <c r="B53" s="9" t="s">
        <v>141</v>
      </c>
      <c r="C53" s="6" t="s">
        <v>260</v>
      </c>
      <c r="D53" s="6" t="s">
        <v>54</v>
      </c>
      <c r="E53" s="6" t="s">
        <v>244</v>
      </c>
      <c r="F53" s="6" t="s">
        <v>261</v>
      </c>
      <c r="G53" s="6">
        <v>9</v>
      </c>
      <c r="H53" s="6" t="s">
        <v>232</v>
      </c>
      <c r="I53" s="6"/>
      <c r="J53" s="7">
        <v>138</v>
      </c>
    </row>
    <row r="54" spans="2:10" ht="15.75" x14ac:dyDescent="0.25">
      <c r="B54" s="9" t="s">
        <v>144</v>
      </c>
      <c r="C54" s="6" t="s">
        <v>262</v>
      </c>
      <c r="D54" s="6" t="s">
        <v>93</v>
      </c>
      <c r="E54" s="6"/>
      <c r="F54" s="6" t="s">
        <v>263</v>
      </c>
      <c r="G54" s="6">
        <v>3</v>
      </c>
      <c r="H54" s="6" t="s">
        <v>264</v>
      </c>
      <c r="I54" s="6"/>
      <c r="J54" s="7">
        <v>42</v>
      </c>
    </row>
    <row r="55" spans="2:10" ht="15.75" x14ac:dyDescent="0.25">
      <c r="B55" s="9" t="s">
        <v>147</v>
      </c>
      <c r="C55" s="6" t="s">
        <v>265</v>
      </c>
      <c r="D55" s="6" t="s">
        <v>64</v>
      </c>
      <c r="E55" s="6" t="s">
        <v>65</v>
      </c>
      <c r="F55" s="6" t="s">
        <v>266</v>
      </c>
      <c r="G55" s="6">
        <v>7</v>
      </c>
      <c r="H55" s="6" t="s">
        <v>267</v>
      </c>
      <c r="I55" s="6"/>
      <c r="J55" s="7">
        <v>106</v>
      </c>
    </row>
    <row r="56" spans="2:10" ht="15.75" x14ac:dyDescent="0.25">
      <c r="B56" s="9" t="s">
        <v>149</v>
      </c>
      <c r="C56" s="6" t="s">
        <v>268</v>
      </c>
      <c r="D56" s="6" t="s">
        <v>86</v>
      </c>
      <c r="E56" s="6" t="s">
        <v>25</v>
      </c>
      <c r="F56" s="6" t="s">
        <v>269</v>
      </c>
      <c r="G56" s="6">
        <v>6</v>
      </c>
      <c r="H56" s="6" t="s">
        <v>232</v>
      </c>
      <c r="I56" s="6"/>
      <c r="J56" s="7">
        <v>136</v>
      </c>
    </row>
    <row r="57" spans="2:10" ht="15.75" x14ac:dyDescent="0.25">
      <c r="B57" s="9" t="s">
        <v>151</v>
      </c>
      <c r="C57" s="6" t="s">
        <v>268</v>
      </c>
      <c r="D57" s="6" t="s">
        <v>39</v>
      </c>
      <c r="E57" s="6"/>
      <c r="F57" s="6" t="s">
        <v>270</v>
      </c>
      <c r="G57" s="6">
        <v>7</v>
      </c>
      <c r="H57" s="6" t="s">
        <v>267</v>
      </c>
      <c r="I57" s="6"/>
      <c r="J57" s="7">
        <v>107</v>
      </c>
    </row>
    <row r="58" spans="2:10" ht="15.75" x14ac:dyDescent="0.25">
      <c r="B58" s="19" t="s">
        <v>155</v>
      </c>
      <c r="C58" s="20" t="s">
        <v>265</v>
      </c>
      <c r="D58" s="20" t="s">
        <v>215</v>
      </c>
      <c r="E58" s="20" t="s">
        <v>25</v>
      </c>
      <c r="F58" s="20" t="s">
        <v>271</v>
      </c>
      <c r="G58" s="20">
        <v>2</v>
      </c>
      <c r="H58" s="20" t="s">
        <v>267</v>
      </c>
      <c r="I58" s="20">
        <v>200</v>
      </c>
      <c r="J58" s="21">
        <v>42</v>
      </c>
    </row>
    <row r="59" spans="2:10" ht="15.75" x14ac:dyDescent="0.25">
      <c r="B59" s="18" t="s">
        <v>159</v>
      </c>
      <c r="C59" s="6" t="s">
        <v>139</v>
      </c>
      <c r="D59" s="6" t="s">
        <v>272</v>
      </c>
      <c r="E59" s="6" t="s">
        <v>65</v>
      </c>
      <c r="F59" s="6" t="s">
        <v>273</v>
      </c>
      <c r="G59" s="6">
        <v>6</v>
      </c>
      <c r="H59" s="6" t="s">
        <v>267</v>
      </c>
      <c r="I59" s="6">
        <v>250</v>
      </c>
      <c r="J59" s="7">
        <v>107</v>
      </c>
    </row>
    <row r="60" spans="2:10" ht="15.75" x14ac:dyDescent="0.25">
      <c r="B60" s="18" t="s">
        <v>161</v>
      </c>
      <c r="C60" s="6" t="s">
        <v>274</v>
      </c>
      <c r="D60" s="6" t="s">
        <v>254</v>
      </c>
      <c r="E60" s="6" t="s">
        <v>275</v>
      </c>
      <c r="F60" s="6" t="s">
        <v>273</v>
      </c>
      <c r="G60" s="6">
        <v>6</v>
      </c>
      <c r="H60" s="6" t="s">
        <v>267</v>
      </c>
      <c r="I60" s="6">
        <v>250</v>
      </c>
      <c r="J60" s="7">
        <v>107</v>
      </c>
    </row>
    <row r="61" spans="2:10" ht="15.75" x14ac:dyDescent="0.25">
      <c r="B61" s="18" t="s">
        <v>164</v>
      </c>
      <c r="C61" s="6" t="s">
        <v>145</v>
      </c>
      <c r="D61" s="6" t="s">
        <v>33</v>
      </c>
      <c r="E61" s="6" t="s">
        <v>276</v>
      </c>
      <c r="F61" s="6" t="s">
        <v>277</v>
      </c>
      <c r="G61" s="6">
        <v>5</v>
      </c>
      <c r="H61" s="6" t="s">
        <v>267</v>
      </c>
      <c r="I61" s="6">
        <v>250</v>
      </c>
      <c r="J61" s="7">
        <v>106</v>
      </c>
    </row>
    <row r="62" spans="2:10" ht="15.75" x14ac:dyDescent="0.25">
      <c r="B62" s="18" t="s">
        <v>168</v>
      </c>
      <c r="C62" s="6" t="s">
        <v>156</v>
      </c>
      <c r="D62" s="6" t="s">
        <v>54</v>
      </c>
      <c r="E62" s="6" t="s">
        <v>244</v>
      </c>
      <c r="F62" s="6" t="s">
        <v>278</v>
      </c>
      <c r="G62" s="6">
        <v>6</v>
      </c>
      <c r="H62" s="6" t="s">
        <v>267</v>
      </c>
      <c r="I62" s="6"/>
      <c r="J62" s="7">
        <v>106</v>
      </c>
    </row>
    <row r="63" spans="2:10" ht="15.75" x14ac:dyDescent="0.25">
      <c r="B63" s="18" t="s">
        <v>171</v>
      </c>
      <c r="C63" s="6" t="s">
        <v>279</v>
      </c>
      <c r="D63" s="6" t="s">
        <v>76</v>
      </c>
      <c r="E63" s="6" t="s">
        <v>25</v>
      </c>
      <c r="F63" s="6" t="s">
        <v>280</v>
      </c>
      <c r="G63" s="6">
        <v>4</v>
      </c>
      <c r="H63" s="6" t="s">
        <v>267</v>
      </c>
      <c r="I63" s="6"/>
      <c r="J63" s="7">
        <v>106</v>
      </c>
    </row>
    <row r="64" spans="2:10" ht="16.5" thickBot="1" x14ac:dyDescent="0.3">
      <c r="B64" s="17">
        <v>52</v>
      </c>
      <c r="C64" s="22" t="s">
        <v>279</v>
      </c>
      <c r="D64" s="22" t="s">
        <v>24</v>
      </c>
      <c r="E64" s="22" t="s">
        <v>25</v>
      </c>
      <c r="F64" s="22" t="s">
        <v>281</v>
      </c>
      <c r="G64" s="22">
        <v>4</v>
      </c>
      <c r="H64" s="22" t="s">
        <v>37</v>
      </c>
      <c r="I64" s="22"/>
      <c r="J64" s="8">
        <v>303</v>
      </c>
    </row>
    <row r="65" spans="2:10" ht="16.5" thickBot="1" x14ac:dyDescent="0.3">
      <c r="B65" s="17" t="s">
        <v>282</v>
      </c>
      <c r="C65" s="22" t="s">
        <v>279</v>
      </c>
      <c r="D65" s="22" t="s">
        <v>33</v>
      </c>
      <c r="E65" s="22" t="s">
        <v>283</v>
      </c>
      <c r="F65" s="22" t="s">
        <v>284</v>
      </c>
      <c r="G65" s="22">
        <v>4</v>
      </c>
      <c r="H65" s="22" t="s">
        <v>267</v>
      </c>
      <c r="I65" s="22">
        <v>250</v>
      </c>
      <c r="J65" s="8">
        <v>106</v>
      </c>
    </row>
    <row r="66" spans="2:10" ht="16.5" thickBot="1" x14ac:dyDescent="0.3">
      <c r="B66" s="17" t="s">
        <v>285</v>
      </c>
      <c r="C66" s="22" t="s">
        <v>286</v>
      </c>
      <c r="D66" s="22" t="s">
        <v>64</v>
      </c>
      <c r="E66" s="22"/>
      <c r="F66" s="22" t="s">
        <v>256</v>
      </c>
      <c r="G66" s="22" t="s">
        <v>257</v>
      </c>
      <c r="H66" s="22" t="s">
        <v>287</v>
      </c>
      <c r="I66" s="22"/>
      <c r="J66" s="8">
        <v>2953.5</v>
      </c>
    </row>
    <row r="67" spans="2:10" ht="16.5" thickBot="1" x14ac:dyDescent="0.3">
      <c r="B67" s="17" t="s">
        <v>288</v>
      </c>
      <c r="C67" s="22" t="s">
        <v>286</v>
      </c>
      <c r="D67" s="22" t="s">
        <v>259</v>
      </c>
      <c r="E67" s="22" t="s">
        <v>25</v>
      </c>
      <c r="F67" s="22" t="s">
        <v>256</v>
      </c>
      <c r="G67" s="22" t="s">
        <v>257</v>
      </c>
      <c r="H67" s="22" t="s">
        <v>287</v>
      </c>
      <c r="I67" s="22"/>
      <c r="J67" s="8">
        <v>2953.5</v>
      </c>
    </row>
    <row r="68" spans="2:10" ht="28.5" customHeight="1" thickBot="1" x14ac:dyDescent="0.3">
      <c r="B68" s="17"/>
      <c r="C68" s="22"/>
      <c r="D68" s="82" t="s">
        <v>289</v>
      </c>
      <c r="E68" s="22"/>
      <c r="F68" s="22"/>
      <c r="G68" s="22"/>
      <c r="H68" s="22"/>
      <c r="I68" s="82">
        <v>10450</v>
      </c>
      <c r="J68" s="83">
        <v>11830</v>
      </c>
    </row>
  </sheetData>
  <phoneticPr fontId="0" type="noConversion"/>
  <pageMargins left="0.2" right="0.2" top="0.23" bottom="0.24" header="0.28000000000000003" footer="0.17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2:N44"/>
  <sheetViews>
    <sheetView workbookViewId="0">
      <selection activeCell="F5" sqref="F5"/>
    </sheetView>
  </sheetViews>
  <sheetFormatPr defaultRowHeight="12.75" x14ac:dyDescent="0.2"/>
  <cols>
    <col min="1" max="1" width="4.5703125" customWidth="1"/>
    <col min="2" max="2" width="11.28515625" bestFit="1" customWidth="1"/>
    <col min="3" max="3" width="22.7109375" customWidth="1"/>
    <col min="4" max="4" width="10.42578125" customWidth="1"/>
    <col min="5" max="5" width="38" customWidth="1"/>
    <col min="6" max="6" width="11.42578125" customWidth="1"/>
    <col min="7" max="7" width="19.140625" customWidth="1"/>
    <col min="8" max="8" width="11.5703125" customWidth="1"/>
    <col min="9" max="9" width="11.140625" customWidth="1"/>
    <col min="14" max="14" width="10.5703125" bestFit="1" customWidth="1"/>
  </cols>
  <sheetData>
    <row r="2" spans="1:13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3" ht="22.5" x14ac:dyDescent="0.3">
      <c r="A3" s="2"/>
      <c r="B3" s="2"/>
      <c r="C3" s="2"/>
      <c r="D3" s="2"/>
      <c r="E3" s="2"/>
      <c r="F3" s="2"/>
      <c r="G3" s="2"/>
      <c r="H3" s="228"/>
      <c r="I3" s="228">
        <v>2020</v>
      </c>
      <c r="J3" s="2"/>
    </row>
    <row r="4" spans="1:13" ht="15.75" x14ac:dyDescent="0.25">
      <c r="A4" s="2"/>
      <c r="B4" s="2"/>
      <c r="C4" s="16" t="s">
        <v>1</v>
      </c>
      <c r="D4" s="106">
        <f>SUM(D5:D7)</f>
        <v>49000</v>
      </c>
      <c r="E4" s="277" t="s">
        <v>569</v>
      </c>
      <c r="F4" s="106">
        <f>E5+E6+E7</f>
        <v>11387</v>
      </c>
      <c r="G4" s="16"/>
      <c r="H4" s="2"/>
      <c r="I4" s="2"/>
      <c r="J4" s="2"/>
    </row>
    <row r="5" spans="1:13" ht="15.75" x14ac:dyDescent="0.25">
      <c r="A5" s="2"/>
      <c r="B5" s="2"/>
      <c r="C5" s="2" t="s">
        <v>3</v>
      </c>
      <c r="D5" s="77">
        <v>38000</v>
      </c>
      <c r="E5" s="77">
        <f>H23</f>
        <v>10280</v>
      </c>
      <c r="F5" s="77"/>
      <c r="G5" s="2"/>
      <c r="H5" s="2"/>
      <c r="I5" s="2"/>
      <c r="J5" s="2"/>
    </row>
    <row r="6" spans="1:13" ht="15.75" x14ac:dyDescent="0.25">
      <c r="A6" s="2"/>
      <c r="B6" s="2"/>
      <c r="C6" s="2" t="s">
        <v>7</v>
      </c>
      <c r="D6" s="77">
        <v>9000</v>
      </c>
      <c r="E6" s="77">
        <f>I23</f>
        <v>1107</v>
      </c>
      <c r="F6" s="77"/>
      <c r="G6" s="2"/>
      <c r="H6" s="2"/>
      <c r="I6" s="2"/>
      <c r="J6" s="2"/>
    </row>
    <row r="7" spans="1:13" ht="16.5" thickBot="1" x14ac:dyDescent="0.3">
      <c r="A7" s="2"/>
      <c r="B7" s="2"/>
      <c r="C7" s="2" t="s">
        <v>11</v>
      </c>
      <c r="D7" s="77">
        <v>2000</v>
      </c>
      <c r="E7" s="77">
        <f>lit.2020!E16</f>
        <v>0</v>
      </c>
      <c r="F7" s="77"/>
      <c r="G7" s="2"/>
      <c r="H7" s="2"/>
      <c r="I7" s="2"/>
      <c r="J7" s="2"/>
    </row>
    <row r="8" spans="1:13" ht="32.25" thickBot="1" x14ac:dyDescent="0.3">
      <c r="A8" s="243" t="s">
        <v>13</v>
      </c>
      <c r="B8" s="229" t="s">
        <v>14</v>
      </c>
      <c r="C8" s="230" t="s">
        <v>15</v>
      </c>
      <c r="D8" s="230" t="s">
        <v>848</v>
      </c>
      <c r="E8" s="230" t="s">
        <v>17</v>
      </c>
      <c r="F8" s="230" t="s">
        <v>18</v>
      </c>
      <c r="G8" s="230" t="s">
        <v>19</v>
      </c>
      <c r="H8" s="230" t="s">
        <v>20</v>
      </c>
      <c r="I8" s="231" t="s">
        <v>21</v>
      </c>
      <c r="J8" s="15"/>
    </row>
    <row r="9" spans="1:13" ht="16.5" thickTop="1" x14ac:dyDescent="0.25">
      <c r="A9" s="212" t="s">
        <v>22</v>
      </c>
      <c r="B9" s="9" t="s">
        <v>200</v>
      </c>
      <c r="C9" s="10" t="s">
        <v>46</v>
      </c>
      <c r="D9" s="10" t="s">
        <v>824</v>
      </c>
      <c r="E9" s="10" t="s">
        <v>874</v>
      </c>
      <c r="F9" s="10">
        <v>8</v>
      </c>
      <c r="G9" s="10" t="s">
        <v>329</v>
      </c>
      <c r="H9" s="222">
        <v>850</v>
      </c>
      <c r="I9" s="225">
        <v>228</v>
      </c>
      <c r="J9" s="15"/>
    </row>
    <row r="10" spans="1:13" s="260" customFormat="1" ht="31.5" x14ac:dyDescent="0.2">
      <c r="A10" s="261" t="s">
        <v>28</v>
      </c>
      <c r="B10" s="262" t="s">
        <v>426</v>
      </c>
      <c r="C10" s="263" t="s">
        <v>609</v>
      </c>
      <c r="D10" s="263" t="s">
        <v>824</v>
      </c>
      <c r="E10" s="264" t="s">
        <v>875</v>
      </c>
      <c r="F10" s="263">
        <v>8</v>
      </c>
      <c r="G10" s="263" t="s">
        <v>329</v>
      </c>
      <c r="H10" s="265">
        <v>950</v>
      </c>
      <c r="I10" s="266">
        <v>214</v>
      </c>
      <c r="J10" s="267"/>
      <c r="M10" s="260" t="s">
        <v>380</v>
      </c>
    </row>
    <row r="11" spans="1:13" ht="15.75" x14ac:dyDescent="0.25">
      <c r="A11" s="26" t="s">
        <v>32</v>
      </c>
      <c r="B11" s="18" t="s">
        <v>812</v>
      </c>
      <c r="C11" s="6" t="s">
        <v>676</v>
      </c>
      <c r="D11" s="6" t="s">
        <v>824</v>
      </c>
      <c r="E11" s="6" t="s">
        <v>167</v>
      </c>
      <c r="F11" s="6">
        <v>8</v>
      </c>
      <c r="G11" s="263" t="s">
        <v>329</v>
      </c>
      <c r="H11" s="141">
        <v>760</v>
      </c>
      <c r="I11" s="111">
        <v>205</v>
      </c>
      <c r="J11" s="15"/>
    </row>
    <row r="12" spans="1:13" s="260" customFormat="1" ht="31.5" x14ac:dyDescent="0.2">
      <c r="A12" s="261" t="s">
        <v>35</v>
      </c>
      <c r="B12" s="268" t="s">
        <v>812</v>
      </c>
      <c r="C12" s="269" t="s">
        <v>876</v>
      </c>
      <c r="D12" s="269" t="s">
        <v>237</v>
      </c>
      <c r="E12" s="270" t="s">
        <v>877</v>
      </c>
      <c r="F12" s="269">
        <v>8</v>
      </c>
      <c r="G12" s="269" t="s">
        <v>267</v>
      </c>
      <c r="H12" s="271">
        <v>1000</v>
      </c>
      <c r="I12" s="272">
        <v>155</v>
      </c>
      <c r="J12" s="267"/>
    </row>
    <row r="13" spans="1:13" s="260" customFormat="1" ht="31.5" x14ac:dyDescent="0.2">
      <c r="A13" s="273" t="s">
        <v>38</v>
      </c>
      <c r="B13" s="268" t="s">
        <v>812</v>
      </c>
      <c r="C13" s="269" t="s">
        <v>493</v>
      </c>
      <c r="D13" s="269" t="s">
        <v>878</v>
      </c>
      <c r="E13" s="270" t="s">
        <v>877</v>
      </c>
      <c r="F13" s="269">
        <v>8</v>
      </c>
      <c r="G13" s="269" t="s">
        <v>267</v>
      </c>
      <c r="H13" s="271">
        <v>1000</v>
      </c>
      <c r="I13" s="272">
        <v>155</v>
      </c>
      <c r="J13" s="274"/>
    </row>
    <row r="14" spans="1:13" ht="15.75" x14ac:dyDescent="0.25">
      <c r="A14" s="202" t="s">
        <v>41</v>
      </c>
      <c r="B14" s="18" t="s">
        <v>879</v>
      </c>
      <c r="C14" s="6" t="s">
        <v>54</v>
      </c>
      <c r="D14" s="6"/>
      <c r="E14" s="6" t="s">
        <v>880</v>
      </c>
      <c r="F14" s="6">
        <v>4</v>
      </c>
      <c r="G14" s="6" t="s">
        <v>267</v>
      </c>
      <c r="H14" s="141">
        <v>800</v>
      </c>
      <c r="I14" s="244">
        <v>150</v>
      </c>
      <c r="J14" s="2"/>
    </row>
    <row r="15" spans="1:13" ht="15.75" x14ac:dyDescent="0.25">
      <c r="A15" s="202" t="s">
        <v>45</v>
      </c>
      <c r="B15" s="276" t="s">
        <v>134</v>
      </c>
      <c r="C15" s="10" t="s">
        <v>632</v>
      </c>
      <c r="D15" s="10" t="s">
        <v>881</v>
      </c>
      <c r="E15" s="10" t="s">
        <v>882</v>
      </c>
      <c r="F15" s="10">
        <v>4</v>
      </c>
      <c r="G15" s="10" t="s">
        <v>883</v>
      </c>
      <c r="H15" s="140">
        <v>2420</v>
      </c>
      <c r="I15" s="225">
        <v>0</v>
      </c>
      <c r="J15" s="2"/>
    </row>
    <row r="16" spans="1:13" ht="16.5" thickBot="1" x14ac:dyDescent="0.3">
      <c r="A16" s="202" t="s">
        <v>48</v>
      </c>
      <c r="B16" s="9" t="s">
        <v>884</v>
      </c>
      <c r="C16" s="10" t="s">
        <v>676</v>
      </c>
      <c r="D16" s="10" t="s">
        <v>824</v>
      </c>
      <c r="E16" s="10" t="s">
        <v>885</v>
      </c>
      <c r="F16" s="10" t="s">
        <v>864</v>
      </c>
      <c r="G16" s="10" t="s">
        <v>329</v>
      </c>
      <c r="H16" s="140">
        <v>2500</v>
      </c>
      <c r="I16" s="225">
        <v>0</v>
      </c>
      <c r="J16" s="2"/>
    </row>
    <row r="17" spans="1:14" ht="15.75" hidden="1" x14ac:dyDescent="0.25">
      <c r="A17" s="202" t="s">
        <v>51</v>
      </c>
      <c r="B17" s="9"/>
      <c r="C17" s="10"/>
      <c r="D17" s="10"/>
      <c r="E17" s="10"/>
      <c r="F17" s="10"/>
      <c r="G17" s="10"/>
      <c r="H17" s="140"/>
      <c r="I17" s="110"/>
      <c r="J17" s="2"/>
    </row>
    <row r="18" spans="1:14" ht="15.75" hidden="1" x14ac:dyDescent="0.25">
      <c r="A18" s="202" t="s">
        <v>52</v>
      </c>
      <c r="B18" s="9"/>
      <c r="C18" s="99"/>
      <c r="D18" s="10"/>
      <c r="E18" s="10"/>
      <c r="F18" s="99"/>
      <c r="G18" s="10"/>
      <c r="H18" s="210"/>
      <c r="I18" s="211"/>
      <c r="J18" s="2"/>
    </row>
    <row r="19" spans="1:14" ht="15.75" hidden="1" x14ac:dyDescent="0.25">
      <c r="A19" s="202" t="s">
        <v>58</v>
      </c>
      <c r="B19" s="9"/>
      <c r="C19" s="10"/>
      <c r="D19" s="10"/>
      <c r="E19" s="10"/>
      <c r="F19" s="10"/>
      <c r="G19" s="10"/>
      <c r="H19" s="140"/>
      <c r="I19" s="110"/>
      <c r="J19" s="2"/>
    </row>
    <row r="20" spans="1:14" ht="15.75" hidden="1" x14ac:dyDescent="0.25">
      <c r="A20" s="202" t="s">
        <v>62</v>
      </c>
      <c r="B20" s="9"/>
      <c r="C20" s="10"/>
      <c r="D20" s="10"/>
      <c r="E20" s="10"/>
      <c r="F20" s="10"/>
      <c r="G20" s="10"/>
      <c r="H20" s="140"/>
      <c r="I20" s="110"/>
      <c r="J20" s="2"/>
      <c r="N20" s="275"/>
    </row>
    <row r="21" spans="1:14" ht="15.75" hidden="1" x14ac:dyDescent="0.25">
      <c r="A21" s="202" t="s">
        <v>67</v>
      </c>
      <c r="B21" s="9"/>
      <c r="C21" s="10"/>
      <c r="D21" s="10"/>
      <c r="E21" s="10"/>
      <c r="F21" s="10"/>
      <c r="G21" s="10"/>
      <c r="H21" s="140"/>
      <c r="I21" s="110"/>
      <c r="J21" s="2"/>
    </row>
    <row r="22" spans="1:14" ht="16.5" hidden="1" thickBot="1" x14ac:dyDescent="0.3">
      <c r="A22" s="234" t="s">
        <v>69</v>
      </c>
      <c r="B22" s="236"/>
      <c r="C22" s="194"/>
      <c r="D22" s="194"/>
      <c r="E22" s="194"/>
      <c r="F22" s="194"/>
      <c r="G22" s="194"/>
      <c r="H22" s="195"/>
      <c r="I22" s="196"/>
      <c r="J22" s="2"/>
    </row>
    <row r="23" spans="1:14" ht="16.5" thickBot="1" x14ac:dyDescent="0.3">
      <c r="A23" s="168"/>
      <c r="B23" s="237"/>
      <c r="C23" s="238" t="s">
        <v>886</v>
      </c>
      <c r="D23" s="242"/>
      <c r="E23" s="242"/>
      <c r="F23" s="242"/>
      <c r="G23" s="242"/>
      <c r="H23" s="239">
        <f>SUM(H9:H22)</f>
        <v>10280</v>
      </c>
      <c r="I23" s="240">
        <f>SUM(I9:I22)</f>
        <v>1107</v>
      </c>
    </row>
    <row r="24" spans="1:14" ht="15.75" x14ac:dyDescent="0.25">
      <c r="A24" s="2"/>
      <c r="B24" s="2"/>
      <c r="C24" s="2"/>
      <c r="D24" s="2"/>
      <c r="E24" s="2"/>
      <c r="F24" s="2"/>
      <c r="G24" s="2"/>
      <c r="H24" s="77"/>
      <c r="I24" s="77"/>
      <c r="J24" s="2"/>
    </row>
    <row r="25" spans="1:14" ht="15.75" x14ac:dyDescent="0.25">
      <c r="A25" s="2"/>
      <c r="B25" s="2"/>
      <c r="C25" s="2"/>
      <c r="D25" s="2"/>
      <c r="E25" s="2"/>
      <c r="F25" s="2"/>
      <c r="G25" s="2"/>
      <c r="H25" s="77"/>
      <c r="I25" s="77"/>
      <c r="J25" s="2"/>
    </row>
    <row r="26" spans="1:14" ht="15.75" x14ac:dyDescent="0.25">
      <c r="A26" s="2"/>
      <c r="B26" s="2"/>
      <c r="C26" s="2" t="s">
        <v>830</v>
      </c>
      <c r="D26" s="2"/>
      <c r="E26" s="2"/>
      <c r="F26" s="2"/>
      <c r="G26" s="2"/>
      <c r="H26" s="77"/>
      <c r="I26" s="77"/>
      <c r="J26" s="2"/>
    </row>
    <row r="27" spans="1:14" ht="15.75" x14ac:dyDescent="0.25">
      <c r="A27" s="2"/>
      <c r="B27" s="2"/>
      <c r="C27" s="2"/>
      <c r="D27" s="2"/>
      <c r="E27" s="2"/>
      <c r="F27" s="2"/>
      <c r="G27" s="2"/>
      <c r="H27" s="77"/>
      <c r="I27" s="77"/>
      <c r="J27" s="2"/>
    </row>
    <row r="28" spans="1:14" ht="15.75" x14ac:dyDescent="0.25">
      <c r="A28" s="2"/>
      <c r="B28" s="2"/>
      <c r="C28" s="2"/>
      <c r="D28" s="2"/>
      <c r="E28" s="2"/>
      <c r="F28" s="2"/>
      <c r="G28" s="2"/>
      <c r="H28" s="77"/>
      <c r="I28" s="77"/>
      <c r="J28" s="2"/>
    </row>
    <row r="29" spans="1:14" ht="15.75" x14ac:dyDescent="0.25">
      <c r="A29" s="2"/>
      <c r="B29" s="2"/>
      <c r="C29" s="2"/>
      <c r="D29" s="2"/>
      <c r="E29" s="90"/>
      <c r="F29" s="2"/>
      <c r="G29" s="2"/>
      <c r="H29" s="2"/>
      <c r="I29" s="2"/>
      <c r="J29" s="2"/>
    </row>
    <row r="30" spans="1:14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4" ht="15.7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</row>
    <row r="32" spans="1:14" ht="15.7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</row>
    <row r="33" spans="1:9" ht="15.7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</row>
    <row r="34" spans="1:9" ht="15.7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</row>
    <row r="35" spans="1:9" ht="15.75" customHeight="1" x14ac:dyDescent="0.25">
      <c r="A35" s="36"/>
      <c r="B35" s="36"/>
      <c r="C35" s="36"/>
      <c r="D35" s="36"/>
      <c r="E35" s="36"/>
      <c r="F35" s="36"/>
      <c r="G35" s="36"/>
      <c r="H35" s="36"/>
      <c r="I35" s="36"/>
    </row>
    <row r="36" spans="1:9" ht="15.75" customHeight="1" x14ac:dyDescent="0.25">
      <c r="A36" s="36"/>
      <c r="B36" s="36"/>
      <c r="C36" s="36"/>
      <c r="D36" s="36"/>
      <c r="E36" s="36"/>
      <c r="F36" s="36"/>
      <c r="G36" s="36"/>
      <c r="H36" s="36"/>
      <c r="I36" s="36"/>
    </row>
    <row r="37" spans="1:9" ht="15.75" customHeight="1" x14ac:dyDescent="0.25">
      <c r="A37" s="36"/>
      <c r="B37" s="36"/>
      <c r="C37" s="36"/>
      <c r="D37" s="36"/>
      <c r="E37" s="36"/>
      <c r="F37" s="36"/>
      <c r="G37" s="36"/>
      <c r="H37" s="36"/>
      <c r="I37" s="36"/>
    </row>
    <row r="38" spans="1:9" ht="15.75" customHeight="1" x14ac:dyDescent="0.25">
      <c r="A38" s="36"/>
      <c r="B38" s="36"/>
      <c r="C38" s="36"/>
      <c r="D38" s="36"/>
      <c r="E38" s="36"/>
      <c r="F38" s="36"/>
      <c r="G38" s="36"/>
      <c r="H38" s="36"/>
      <c r="I38" s="36"/>
    </row>
    <row r="39" spans="1:9" ht="15.75" customHeight="1" x14ac:dyDescent="0.25">
      <c r="A39" s="36"/>
      <c r="B39" s="36"/>
      <c r="C39" s="36"/>
      <c r="D39" s="36"/>
      <c r="E39" s="36"/>
      <c r="F39" s="36"/>
      <c r="G39" s="36"/>
      <c r="H39" s="36"/>
      <c r="I39" s="36"/>
    </row>
    <row r="40" spans="1:9" ht="15.75" customHeight="1" x14ac:dyDescent="0.25">
      <c r="A40" s="36"/>
      <c r="B40" s="36"/>
      <c r="C40" s="36"/>
      <c r="D40" s="36"/>
      <c r="E40" s="36"/>
      <c r="F40" s="36"/>
      <c r="G40" s="36"/>
      <c r="H40" s="36"/>
      <c r="I40" s="36"/>
    </row>
    <row r="41" spans="1:9" ht="15.75" customHeight="1" x14ac:dyDescent="0.25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5.75" customHeight="1" x14ac:dyDescent="0.25">
      <c r="A42" s="36"/>
      <c r="B42" s="36"/>
      <c r="C42" s="36"/>
      <c r="D42" s="36"/>
      <c r="E42" s="36"/>
      <c r="F42" s="36"/>
      <c r="G42" s="36"/>
      <c r="H42" s="36"/>
      <c r="I42" s="36"/>
    </row>
    <row r="43" spans="1:9" ht="15.75" customHeight="1" x14ac:dyDescent="0.2"/>
    <row r="44" spans="1:9" ht="15.75" customHeight="1" x14ac:dyDescent="0.2"/>
  </sheetData>
  <pageMargins left="0.23622047244094491" right="0.23622047244094491" top="0.74803149606299213" bottom="0.74803149606299213" header="0.31496062992125984" footer="0.31496062992125984"/>
  <pageSetup paperSize="9" scale="82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1:E47"/>
  <sheetViews>
    <sheetView workbookViewId="0">
      <selection activeCell="D14" sqref="D14"/>
    </sheetView>
  </sheetViews>
  <sheetFormatPr defaultRowHeight="12.75" x14ac:dyDescent="0.2"/>
  <cols>
    <col min="1" max="1" width="2.7109375" customWidth="1"/>
    <col min="3" max="3" width="21.85546875" customWidth="1"/>
    <col min="4" max="4" width="50.7109375" customWidth="1"/>
    <col min="5" max="5" width="18.42578125" customWidth="1"/>
  </cols>
  <sheetData>
    <row r="1" spans="2:5" ht="25.5" x14ac:dyDescent="0.35">
      <c r="B1" s="48"/>
      <c r="C1" s="74" t="s">
        <v>868</v>
      </c>
      <c r="D1" s="104"/>
      <c r="E1" s="105">
        <v>2020</v>
      </c>
    </row>
    <row r="2" spans="2:5" x14ac:dyDescent="0.2">
      <c r="D2" s="103"/>
    </row>
    <row r="3" spans="2:5" ht="13.5" thickBot="1" x14ac:dyDescent="0.25">
      <c r="D3" s="103"/>
    </row>
    <row r="4" spans="2:5" ht="19.5" thickBot="1" x14ac:dyDescent="0.35">
      <c r="B4" s="37" t="s">
        <v>13</v>
      </c>
      <c r="C4" s="64" t="s">
        <v>14</v>
      </c>
      <c r="D4" s="38" t="s">
        <v>176</v>
      </c>
      <c r="E4" s="245" t="s">
        <v>869</v>
      </c>
    </row>
    <row r="5" spans="2:5" ht="16.5" thickTop="1" x14ac:dyDescent="0.25">
      <c r="B5" s="41" t="s">
        <v>22</v>
      </c>
      <c r="C5" s="250"/>
      <c r="D5" s="42"/>
      <c r="E5" s="246"/>
    </row>
    <row r="6" spans="2:5" ht="15.75" x14ac:dyDescent="0.25">
      <c r="B6" s="33" t="s">
        <v>28</v>
      </c>
      <c r="C6" s="251"/>
      <c r="D6" s="43"/>
      <c r="E6" s="247"/>
    </row>
    <row r="7" spans="2:5" s="256" customFormat="1" ht="27.75" customHeight="1" x14ac:dyDescent="0.2">
      <c r="B7" s="252" t="s">
        <v>32</v>
      </c>
      <c r="C7" s="258"/>
      <c r="D7" s="254"/>
      <c r="E7" s="259"/>
    </row>
    <row r="8" spans="2:5" ht="15.75" x14ac:dyDescent="0.2">
      <c r="B8" s="257" t="s">
        <v>35</v>
      </c>
      <c r="C8" s="253"/>
      <c r="D8" s="254"/>
      <c r="E8" s="255"/>
    </row>
    <row r="9" spans="2:5" s="260" customFormat="1" ht="15.75" x14ac:dyDescent="0.25">
      <c r="B9" s="257" t="s">
        <v>38</v>
      </c>
      <c r="C9" s="35"/>
      <c r="D9" s="43"/>
      <c r="E9" s="247"/>
    </row>
    <row r="10" spans="2:5" ht="15.75" x14ac:dyDescent="0.25">
      <c r="B10" s="33" t="s">
        <v>41</v>
      </c>
      <c r="C10" s="35"/>
      <c r="D10" s="43"/>
      <c r="E10" s="247"/>
    </row>
    <row r="11" spans="2:5" ht="15.75" x14ac:dyDescent="0.25">
      <c r="B11" s="33" t="s">
        <v>45</v>
      </c>
      <c r="C11" s="35"/>
      <c r="D11" s="43"/>
      <c r="E11" s="247"/>
    </row>
    <row r="12" spans="2:5" ht="15.75" x14ac:dyDescent="0.25">
      <c r="B12" s="33" t="s">
        <v>48</v>
      </c>
      <c r="C12" s="35"/>
      <c r="D12" s="43"/>
      <c r="E12" s="247"/>
    </row>
    <row r="13" spans="2:5" ht="15.75" x14ac:dyDescent="0.25">
      <c r="B13" s="33" t="s">
        <v>51</v>
      </c>
      <c r="C13" s="35"/>
      <c r="D13" s="43"/>
      <c r="E13" s="247"/>
    </row>
    <row r="14" spans="2:5" ht="15.75" x14ac:dyDescent="0.25">
      <c r="B14" s="33"/>
      <c r="C14" s="35"/>
      <c r="D14" s="43"/>
      <c r="E14" s="247"/>
    </row>
    <row r="15" spans="2:5" ht="15.75" x14ac:dyDescent="0.25">
      <c r="B15" s="33"/>
      <c r="C15" s="172"/>
      <c r="D15" s="71"/>
      <c r="E15" s="248"/>
    </row>
    <row r="16" spans="2:5" ht="16.5" thickBot="1" x14ac:dyDescent="0.3">
      <c r="B16" s="61" t="s">
        <v>174</v>
      </c>
      <c r="C16" s="67"/>
      <c r="D16" s="62"/>
      <c r="E16" s="249">
        <f>SUM(E5:E15)</f>
        <v>0</v>
      </c>
    </row>
    <row r="33" spans="2:5" ht="26.25" x14ac:dyDescent="0.4">
      <c r="C33" s="122"/>
      <c r="D33" s="122"/>
      <c r="E33" s="122"/>
    </row>
    <row r="35" spans="2:5" ht="15" customHeight="1" x14ac:dyDescent="0.2"/>
    <row r="36" spans="2:5" ht="20.100000000000001" customHeight="1" x14ac:dyDescent="0.2">
      <c r="B36" s="182"/>
      <c r="C36" s="182"/>
      <c r="D36" s="182"/>
      <c r="E36" s="182"/>
    </row>
    <row r="37" spans="2:5" ht="15" customHeight="1" x14ac:dyDescent="0.2">
      <c r="B37" s="4"/>
      <c r="D37" s="183"/>
    </row>
    <row r="38" spans="2:5" ht="15" customHeight="1" x14ac:dyDescent="0.2">
      <c r="B38" s="4"/>
      <c r="D38" s="183"/>
    </row>
    <row r="39" spans="2:5" ht="15" customHeight="1" x14ac:dyDescent="0.2">
      <c r="B39" s="4"/>
      <c r="D39" s="183"/>
    </row>
    <row r="40" spans="2:5" ht="15" customHeight="1" x14ac:dyDescent="0.2">
      <c r="B40" s="4"/>
      <c r="D40" s="183"/>
    </row>
    <row r="41" spans="2:5" ht="15" customHeight="1" x14ac:dyDescent="0.2">
      <c r="B41" s="4"/>
      <c r="D41" s="183"/>
    </row>
    <row r="42" spans="2:5" ht="15" customHeight="1" x14ac:dyDescent="0.2">
      <c r="B42" s="4"/>
      <c r="D42" s="183"/>
    </row>
    <row r="43" spans="2:5" ht="15" customHeight="1" x14ac:dyDescent="0.2">
      <c r="B43" s="4"/>
      <c r="D43" s="183"/>
    </row>
    <row r="44" spans="2:5" ht="15" customHeight="1" x14ac:dyDescent="0.2">
      <c r="B44" s="4"/>
      <c r="D44" s="183"/>
    </row>
    <row r="45" spans="2:5" ht="15" customHeight="1" x14ac:dyDescent="0.2">
      <c r="B45" s="4"/>
      <c r="D45" s="183"/>
    </row>
    <row r="46" spans="2:5" ht="15" customHeight="1" x14ac:dyDescent="0.2">
      <c r="B46" s="4"/>
      <c r="D46" s="183"/>
    </row>
    <row r="47" spans="2:5" ht="15" customHeight="1" x14ac:dyDescent="0.2">
      <c r="B47" s="4"/>
      <c r="D47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2:N44"/>
  <sheetViews>
    <sheetView workbookViewId="0">
      <selection activeCell="G13" sqref="G13"/>
    </sheetView>
  </sheetViews>
  <sheetFormatPr defaultRowHeight="12.75" x14ac:dyDescent="0.2"/>
  <cols>
    <col min="1" max="1" width="4.5703125" customWidth="1"/>
    <col min="2" max="2" width="11.28515625" bestFit="1" customWidth="1"/>
    <col min="3" max="3" width="22.7109375" customWidth="1"/>
    <col min="4" max="4" width="10.42578125" customWidth="1"/>
    <col min="5" max="5" width="38" customWidth="1"/>
    <col min="6" max="6" width="11.42578125" customWidth="1"/>
    <col min="7" max="7" width="19.140625" customWidth="1"/>
    <col min="8" max="8" width="11.5703125" customWidth="1"/>
    <col min="9" max="9" width="11.140625" customWidth="1"/>
    <col min="14" max="14" width="10.5703125" bestFit="1" customWidth="1"/>
  </cols>
  <sheetData>
    <row r="2" spans="1:13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3" ht="22.5" x14ac:dyDescent="0.3">
      <c r="A3" s="2"/>
      <c r="B3" s="2"/>
      <c r="C3" s="2"/>
      <c r="D3" s="2"/>
      <c r="E3" s="2"/>
      <c r="F3" s="2"/>
      <c r="G3" s="2"/>
      <c r="H3" s="228"/>
      <c r="I3" s="228">
        <v>2021</v>
      </c>
      <c r="J3" s="2"/>
    </row>
    <row r="4" spans="1:13" ht="15.75" x14ac:dyDescent="0.25">
      <c r="A4" s="2"/>
      <c r="B4" s="2"/>
      <c r="C4" s="16" t="s">
        <v>1</v>
      </c>
      <c r="D4" s="106">
        <f>SUM(D5:D7)</f>
        <v>0</v>
      </c>
      <c r="E4" s="277" t="s">
        <v>569</v>
      </c>
      <c r="F4" s="106">
        <f>E5+E6+E7</f>
        <v>370</v>
      </c>
      <c r="G4" s="16"/>
      <c r="H4" s="2"/>
      <c r="I4" s="2"/>
      <c r="J4" s="2"/>
    </row>
    <row r="5" spans="1:13" ht="15.75" x14ac:dyDescent="0.25">
      <c r="A5" s="2"/>
      <c r="B5" s="2"/>
      <c r="C5" s="2" t="s">
        <v>3</v>
      </c>
      <c r="D5" s="77"/>
      <c r="E5" s="77">
        <f>H23</f>
        <v>0</v>
      </c>
      <c r="F5" s="77"/>
      <c r="G5" s="2"/>
      <c r="H5" s="2"/>
      <c r="I5" s="2"/>
      <c r="J5" s="2"/>
    </row>
    <row r="6" spans="1:13" ht="15.75" x14ac:dyDescent="0.25">
      <c r="A6" s="2"/>
      <c r="B6" s="2"/>
      <c r="C6" s="2" t="s">
        <v>7</v>
      </c>
      <c r="D6" s="77"/>
      <c r="E6" s="77">
        <f>I23</f>
        <v>370</v>
      </c>
      <c r="F6" s="77"/>
      <c r="G6" s="2"/>
      <c r="H6" s="2"/>
      <c r="I6" s="2"/>
      <c r="J6" s="2"/>
    </row>
    <row r="7" spans="1:13" ht="16.5" thickBot="1" x14ac:dyDescent="0.3">
      <c r="A7" s="2"/>
      <c r="B7" s="2"/>
      <c r="C7" s="2" t="s">
        <v>11</v>
      </c>
      <c r="D7" s="77"/>
      <c r="E7" s="77">
        <f>lit.2021!E16</f>
        <v>0</v>
      </c>
      <c r="F7" s="77"/>
      <c r="G7" s="2"/>
      <c r="H7" s="2"/>
      <c r="I7" s="2"/>
      <c r="J7" s="2"/>
    </row>
    <row r="8" spans="1:13" ht="32.25" thickBot="1" x14ac:dyDescent="0.3">
      <c r="A8" s="243" t="s">
        <v>13</v>
      </c>
      <c r="B8" s="229" t="s">
        <v>14</v>
      </c>
      <c r="C8" s="230" t="s">
        <v>15</v>
      </c>
      <c r="D8" s="230"/>
      <c r="E8" s="230" t="s">
        <v>17</v>
      </c>
      <c r="F8" s="230" t="s">
        <v>18</v>
      </c>
      <c r="G8" s="230" t="s">
        <v>19</v>
      </c>
      <c r="H8" s="230" t="s">
        <v>20</v>
      </c>
      <c r="I8" s="231" t="s">
        <v>21</v>
      </c>
      <c r="J8" s="15"/>
    </row>
    <row r="9" spans="1:13" s="260" customFormat="1" ht="32.25" thickTop="1" x14ac:dyDescent="0.2">
      <c r="A9" s="279" t="s">
        <v>22</v>
      </c>
      <c r="B9" s="262" t="s">
        <v>754</v>
      </c>
      <c r="C9" s="264" t="s">
        <v>887</v>
      </c>
      <c r="D9" s="263" t="s">
        <v>824</v>
      </c>
      <c r="E9" s="264" t="s">
        <v>888</v>
      </c>
      <c r="F9" s="263">
        <v>2</v>
      </c>
      <c r="G9" s="263" t="s">
        <v>889</v>
      </c>
      <c r="H9" s="280" t="s">
        <v>832</v>
      </c>
      <c r="I9" s="281" t="s">
        <v>832</v>
      </c>
      <c r="J9" s="267"/>
    </row>
    <row r="10" spans="1:13" s="278" customFormat="1" ht="31.5" x14ac:dyDescent="0.2">
      <c r="A10" s="261" t="s">
        <v>28</v>
      </c>
      <c r="B10" s="262" t="s">
        <v>754</v>
      </c>
      <c r="C10" s="263" t="s">
        <v>890</v>
      </c>
      <c r="D10" s="263" t="s">
        <v>824</v>
      </c>
      <c r="E10" s="264" t="s">
        <v>888</v>
      </c>
      <c r="F10" s="263">
        <v>4</v>
      </c>
      <c r="G10" s="263" t="s">
        <v>889</v>
      </c>
      <c r="H10" s="265" t="s">
        <v>832</v>
      </c>
      <c r="I10" s="266" t="s">
        <v>832</v>
      </c>
      <c r="J10" s="267"/>
      <c r="M10" s="278" t="s">
        <v>380</v>
      </c>
    </row>
    <row r="11" spans="1:13" ht="15.75" x14ac:dyDescent="0.25">
      <c r="A11" s="26" t="s">
        <v>32</v>
      </c>
      <c r="B11" s="262" t="s">
        <v>891</v>
      </c>
      <c r="C11" s="263" t="s">
        <v>892</v>
      </c>
      <c r="D11" s="263" t="s">
        <v>893</v>
      </c>
      <c r="E11" s="264" t="s">
        <v>894</v>
      </c>
      <c r="F11" s="263">
        <v>3</v>
      </c>
      <c r="G11" s="263" t="s">
        <v>895</v>
      </c>
      <c r="H11" s="141" t="s">
        <v>832</v>
      </c>
      <c r="I11" s="111" t="s">
        <v>832</v>
      </c>
      <c r="J11" s="15"/>
    </row>
    <row r="12" spans="1:13" s="260" customFormat="1" ht="15.75" x14ac:dyDescent="0.2">
      <c r="A12" s="261" t="s">
        <v>35</v>
      </c>
      <c r="B12" s="268" t="s">
        <v>561</v>
      </c>
      <c r="C12" s="269" t="s">
        <v>896</v>
      </c>
      <c r="D12" s="269" t="s">
        <v>824</v>
      </c>
      <c r="E12" s="270" t="s">
        <v>897</v>
      </c>
      <c r="F12" s="269">
        <v>4</v>
      </c>
      <c r="G12" s="269"/>
      <c r="H12" s="271" t="s">
        <v>832</v>
      </c>
      <c r="I12" s="272">
        <v>185</v>
      </c>
      <c r="J12" s="267"/>
    </row>
    <row r="13" spans="1:13" s="260" customFormat="1" ht="15.75" x14ac:dyDescent="0.2">
      <c r="A13" s="273" t="s">
        <v>38</v>
      </c>
      <c r="B13" s="268" t="s">
        <v>561</v>
      </c>
      <c r="C13" s="269" t="s">
        <v>898</v>
      </c>
      <c r="D13" s="269" t="s">
        <v>824</v>
      </c>
      <c r="E13" s="270" t="s">
        <v>897</v>
      </c>
      <c r="F13" s="269">
        <v>4</v>
      </c>
      <c r="G13" s="269"/>
      <c r="H13" s="271" t="s">
        <v>832</v>
      </c>
      <c r="I13" s="272">
        <v>185</v>
      </c>
      <c r="J13" s="274"/>
    </row>
    <row r="14" spans="1:13" ht="15.75" x14ac:dyDescent="0.25">
      <c r="A14" s="202" t="s">
        <v>41</v>
      </c>
      <c r="B14" s="18"/>
      <c r="C14" s="6"/>
      <c r="D14" s="6"/>
      <c r="E14" s="6"/>
      <c r="F14" s="6"/>
      <c r="G14" s="6"/>
      <c r="H14" s="141"/>
      <c r="I14" s="244"/>
      <c r="J14" s="2"/>
    </row>
    <row r="15" spans="1:13" ht="15.75" x14ac:dyDescent="0.25">
      <c r="A15" s="202" t="s">
        <v>45</v>
      </c>
      <c r="B15" s="276"/>
      <c r="C15" s="10"/>
      <c r="D15" s="10"/>
      <c r="E15" s="10"/>
      <c r="F15" s="10"/>
      <c r="G15" s="10"/>
      <c r="H15" s="140"/>
      <c r="I15" s="225"/>
      <c r="J15" s="2"/>
    </row>
    <row r="16" spans="1:13" ht="16.5" thickBot="1" x14ac:dyDescent="0.3">
      <c r="A16" s="202" t="s">
        <v>48</v>
      </c>
      <c r="B16" s="9"/>
      <c r="C16" s="10"/>
      <c r="D16" s="10"/>
      <c r="E16" s="10"/>
      <c r="F16" s="10"/>
      <c r="G16" s="10"/>
      <c r="H16" s="140"/>
      <c r="I16" s="225"/>
      <c r="J16" s="2"/>
    </row>
    <row r="17" spans="1:14" ht="16.5" hidden="1" thickBot="1" x14ac:dyDescent="0.3">
      <c r="A17" s="202" t="s">
        <v>51</v>
      </c>
      <c r="B17" s="9"/>
      <c r="C17" s="10"/>
      <c r="D17" s="10"/>
      <c r="E17" s="10"/>
      <c r="F17" s="10"/>
      <c r="G17" s="10"/>
      <c r="H17" s="140"/>
      <c r="I17" s="110"/>
      <c r="J17" s="2"/>
    </row>
    <row r="18" spans="1:14" ht="16.5" hidden="1" thickBot="1" x14ac:dyDescent="0.3">
      <c r="A18" s="202" t="s">
        <v>52</v>
      </c>
      <c r="B18" s="9"/>
      <c r="C18" s="99"/>
      <c r="D18" s="10"/>
      <c r="E18" s="10"/>
      <c r="F18" s="99"/>
      <c r="G18" s="10"/>
      <c r="H18" s="210"/>
      <c r="I18" s="211"/>
      <c r="J18" s="2"/>
    </row>
    <row r="19" spans="1:14" ht="16.5" hidden="1" thickBot="1" x14ac:dyDescent="0.3">
      <c r="A19" s="202" t="s">
        <v>58</v>
      </c>
      <c r="B19" s="9"/>
      <c r="C19" s="10"/>
      <c r="D19" s="10"/>
      <c r="E19" s="10"/>
      <c r="F19" s="10"/>
      <c r="G19" s="10"/>
      <c r="H19" s="140"/>
      <c r="I19" s="110"/>
      <c r="J19" s="2"/>
    </row>
    <row r="20" spans="1:14" ht="16.5" hidden="1" thickBot="1" x14ac:dyDescent="0.3">
      <c r="A20" s="202" t="s">
        <v>62</v>
      </c>
      <c r="B20" s="9"/>
      <c r="C20" s="10"/>
      <c r="D20" s="10"/>
      <c r="E20" s="10"/>
      <c r="F20" s="10"/>
      <c r="G20" s="10"/>
      <c r="H20" s="140"/>
      <c r="I20" s="110"/>
      <c r="J20" s="2"/>
      <c r="N20" s="275"/>
    </row>
    <row r="21" spans="1:14" ht="16.5" hidden="1" thickBot="1" x14ac:dyDescent="0.3">
      <c r="A21" s="202" t="s">
        <v>67</v>
      </c>
      <c r="B21" s="9"/>
      <c r="C21" s="10"/>
      <c r="D21" s="10"/>
      <c r="E21" s="10"/>
      <c r="F21" s="10"/>
      <c r="G21" s="10"/>
      <c r="H21" s="140"/>
      <c r="I21" s="110"/>
      <c r="J21" s="2"/>
    </row>
    <row r="22" spans="1:14" ht="16.5" hidden="1" thickBot="1" x14ac:dyDescent="0.3">
      <c r="A22" s="234" t="s">
        <v>69</v>
      </c>
      <c r="B22" s="236"/>
      <c r="C22" s="194"/>
      <c r="D22" s="194"/>
      <c r="E22" s="194"/>
      <c r="F22" s="194"/>
      <c r="G22" s="194"/>
      <c r="H22" s="195"/>
      <c r="I22" s="196"/>
      <c r="J22" s="2"/>
    </row>
    <row r="23" spans="1:14" ht="16.5" thickBot="1" x14ac:dyDescent="0.3">
      <c r="A23" s="168"/>
      <c r="B23" s="237"/>
      <c r="C23" s="238" t="s">
        <v>899</v>
      </c>
      <c r="D23" s="242"/>
      <c r="E23" s="242"/>
      <c r="F23" s="242"/>
      <c r="G23" s="242"/>
      <c r="H23" s="239">
        <f>SUM(H9:H22)</f>
        <v>0</v>
      </c>
      <c r="I23" s="240">
        <f>SUM(I9:I22)</f>
        <v>370</v>
      </c>
    </row>
    <row r="24" spans="1:14" ht="15.75" x14ac:dyDescent="0.25">
      <c r="A24" s="2"/>
      <c r="B24" s="2"/>
      <c r="C24" s="2"/>
      <c r="D24" s="2"/>
      <c r="E24" s="2"/>
      <c r="F24" s="2"/>
      <c r="G24" s="2"/>
      <c r="H24" s="77"/>
      <c r="I24" s="77"/>
      <c r="J24" s="2"/>
    </row>
    <row r="25" spans="1:14" ht="15.75" x14ac:dyDescent="0.25">
      <c r="A25" s="2"/>
      <c r="B25" s="2"/>
      <c r="C25" s="2"/>
      <c r="D25" s="2"/>
      <c r="E25" s="2"/>
      <c r="F25" s="2"/>
      <c r="G25" s="2"/>
      <c r="H25" s="77"/>
      <c r="I25" s="77"/>
      <c r="J25" s="2"/>
    </row>
    <row r="26" spans="1:14" ht="15.75" x14ac:dyDescent="0.25">
      <c r="A26" s="2"/>
      <c r="B26" s="2"/>
      <c r="C26" s="2" t="s">
        <v>830</v>
      </c>
      <c r="D26" s="2"/>
      <c r="E26" s="2"/>
      <c r="F26" s="2"/>
      <c r="G26" s="2"/>
      <c r="H26" s="77"/>
      <c r="I26" s="77"/>
      <c r="J26" s="2"/>
    </row>
    <row r="27" spans="1:14" ht="15.75" x14ac:dyDescent="0.25">
      <c r="A27" s="2"/>
      <c r="B27" s="2"/>
      <c r="C27" s="2"/>
      <c r="D27" s="2"/>
      <c r="E27" s="2"/>
      <c r="F27" s="2"/>
      <c r="G27" s="2"/>
      <c r="H27" s="77"/>
      <c r="I27" s="77"/>
      <c r="J27" s="2"/>
    </row>
    <row r="28" spans="1:14" ht="15.75" x14ac:dyDescent="0.25">
      <c r="A28" s="2"/>
      <c r="B28" s="2"/>
      <c r="C28" s="2"/>
      <c r="D28" s="2"/>
      <c r="E28" s="2"/>
      <c r="F28" s="2"/>
      <c r="G28" s="2"/>
      <c r="H28" s="77"/>
      <c r="I28" s="77"/>
      <c r="J28" s="2"/>
    </row>
    <row r="29" spans="1:14" ht="15.75" x14ac:dyDescent="0.25">
      <c r="A29" s="2"/>
      <c r="B29" s="2"/>
      <c r="C29" s="2"/>
      <c r="D29" s="2"/>
      <c r="E29" s="90"/>
      <c r="F29" s="2"/>
      <c r="G29" s="2"/>
      <c r="H29" s="2"/>
      <c r="I29" s="2"/>
      <c r="J29" s="2"/>
    </row>
    <row r="30" spans="1:14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4" ht="15.7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</row>
    <row r="32" spans="1:14" ht="15.7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</row>
    <row r="33" spans="1:9" ht="15.7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</row>
    <row r="34" spans="1:9" ht="15.7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</row>
    <row r="35" spans="1:9" ht="15.75" customHeight="1" x14ac:dyDescent="0.25">
      <c r="A35" s="36"/>
      <c r="B35" s="36"/>
      <c r="C35" s="36"/>
      <c r="D35" s="36"/>
      <c r="E35" s="36"/>
      <c r="F35" s="36"/>
      <c r="G35" s="36"/>
      <c r="H35" s="36"/>
      <c r="I35" s="36"/>
    </row>
    <row r="36" spans="1:9" ht="15.75" customHeight="1" x14ac:dyDescent="0.25">
      <c r="A36" s="36"/>
      <c r="B36" s="36"/>
      <c r="C36" s="36"/>
      <c r="D36" s="36"/>
      <c r="E36" s="36"/>
      <c r="F36" s="36"/>
      <c r="G36" s="36"/>
      <c r="H36" s="36"/>
      <c r="I36" s="36"/>
    </row>
    <row r="37" spans="1:9" ht="15.75" customHeight="1" x14ac:dyDescent="0.25">
      <c r="A37" s="36"/>
      <c r="B37" s="36"/>
      <c r="C37" s="36"/>
      <c r="D37" s="36"/>
      <c r="E37" s="36"/>
      <c r="F37" s="36"/>
      <c r="G37" s="36"/>
      <c r="H37" s="36"/>
      <c r="I37" s="36"/>
    </row>
    <row r="38" spans="1:9" ht="15.75" customHeight="1" x14ac:dyDescent="0.25">
      <c r="A38" s="36"/>
      <c r="B38" s="36"/>
      <c r="C38" s="36"/>
      <c r="D38" s="36"/>
      <c r="E38" s="36"/>
      <c r="F38" s="36"/>
      <c r="G38" s="36"/>
      <c r="H38" s="36"/>
      <c r="I38" s="36"/>
    </row>
    <row r="39" spans="1:9" ht="15.75" customHeight="1" x14ac:dyDescent="0.25">
      <c r="A39" s="36"/>
      <c r="B39" s="36"/>
      <c r="C39" s="36"/>
      <c r="D39" s="36"/>
      <c r="E39" s="36"/>
      <c r="F39" s="36"/>
      <c r="G39" s="36"/>
      <c r="H39" s="36"/>
      <c r="I39" s="36"/>
    </row>
    <row r="40" spans="1:9" ht="15.75" customHeight="1" x14ac:dyDescent="0.25">
      <c r="A40" s="36"/>
      <c r="B40" s="36"/>
      <c r="C40" s="36"/>
      <c r="D40" s="36"/>
      <c r="E40" s="36"/>
      <c r="F40" s="36"/>
      <c r="G40" s="36"/>
      <c r="H40" s="36"/>
      <c r="I40" s="36"/>
    </row>
    <row r="41" spans="1:9" ht="15.75" customHeight="1" x14ac:dyDescent="0.25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5.75" customHeight="1" x14ac:dyDescent="0.25">
      <c r="A42" s="36"/>
      <c r="B42" s="36"/>
      <c r="C42" s="36"/>
      <c r="D42" s="36"/>
      <c r="E42" s="36"/>
      <c r="F42" s="36"/>
      <c r="G42" s="36"/>
      <c r="H42" s="36"/>
      <c r="I42" s="36"/>
    </row>
    <row r="43" spans="1:9" ht="15.75" customHeight="1" x14ac:dyDescent="0.2"/>
    <row r="44" spans="1:9" ht="15.75" customHeight="1" x14ac:dyDescent="0.2"/>
  </sheetData>
  <pageMargins left="0.23622047244094491" right="0.23622047244094491" top="0.74803149606299213" bottom="0.74803149606299213" header="0.31496062992125984" footer="0.31496062992125984"/>
  <pageSetup paperSize="9" scale="82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1:E47"/>
  <sheetViews>
    <sheetView workbookViewId="0">
      <selection activeCell="E2" sqref="E2"/>
    </sheetView>
  </sheetViews>
  <sheetFormatPr defaultRowHeight="12.75" x14ac:dyDescent="0.2"/>
  <cols>
    <col min="1" max="1" width="2.7109375" customWidth="1"/>
    <col min="3" max="3" width="21.85546875" customWidth="1"/>
    <col min="4" max="4" width="50.7109375" customWidth="1"/>
    <col min="5" max="5" width="18.42578125" customWidth="1"/>
  </cols>
  <sheetData>
    <row r="1" spans="2:5" ht="25.5" x14ac:dyDescent="0.35">
      <c r="B1" s="48"/>
      <c r="C1" s="74" t="s">
        <v>868</v>
      </c>
      <c r="D1" s="104"/>
      <c r="E1" s="105">
        <v>2021</v>
      </c>
    </row>
    <row r="2" spans="2:5" x14ac:dyDescent="0.2">
      <c r="D2" s="103"/>
    </row>
    <row r="3" spans="2:5" ht="13.5" thickBot="1" x14ac:dyDescent="0.25">
      <c r="D3" s="103"/>
    </row>
    <row r="4" spans="2:5" ht="19.5" thickBot="1" x14ac:dyDescent="0.35">
      <c r="B4" s="37" t="s">
        <v>13</v>
      </c>
      <c r="C4" s="64" t="s">
        <v>14</v>
      </c>
      <c r="D4" s="38" t="s">
        <v>176</v>
      </c>
      <c r="E4" s="245" t="s">
        <v>869</v>
      </c>
    </row>
    <row r="5" spans="2:5" ht="16.5" thickTop="1" x14ac:dyDescent="0.25">
      <c r="B5" s="41" t="s">
        <v>22</v>
      </c>
      <c r="C5" s="250"/>
      <c r="D5" s="42"/>
      <c r="E5" s="246"/>
    </row>
    <row r="6" spans="2:5" ht="15.75" x14ac:dyDescent="0.25">
      <c r="B6" s="33" t="s">
        <v>28</v>
      </c>
      <c r="C6" s="251"/>
      <c r="D6" s="43"/>
      <c r="E6" s="247"/>
    </row>
    <row r="7" spans="2:5" s="256" customFormat="1" ht="27.75" customHeight="1" x14ac:dyDescent="0.2">
      <c r="B7" s="252" t="s">
        <v>32</v>
      </c>
      <c r="C7" s="258"/>
      <c r="D7" s="254"/>
      <c r="E7" s="259"/>
    </row>
    <row r="8" spans="2:5" ht="15.75" x14ac:dyDescent="0.2">
      <c r="B8" s="257" t="s">
        <v>35</v>
      </c>
      <c r="C8" s="253"/>
      <c r="D8" s="254"/>
      <c r="E8" s="255"/>
    </row>
    <row r="9" spans="2:5" s="260" customFormat="1" ht="15.75" x14ac:dyDescent="0.25">
      <c r="B9" s="257" t="s">
        <v>38</v>
      </c>
      <c r="C9" s="35"/>
      <c r="D9" s="43"/>
      <c r="E9" s="247"/>
    </row>
    <row r="10" spans="2:5" ht="15.75" x14ac:dyDescent="0.25">
      <c r="B10" s="33" t="s">
        <v>41</v>
      </c>
      <c r="C10" s="35"/>
      <c r="D10" s="43"/>
      <c r="E10" s="247"/>
    </row>
    <row r="11" spans="2:5" ht="15.75" x14ac:dyDescent="0.25">
      <c r="B11" s="33" t="s">
        <v>45</v>
      </c>
      <c r="C11" s="35"/>
      <c r="D11" s="43"/>
      <c r="E11" s="247"/>
    </row>
    <row r="12" spans="2:5" ht="15.75" x14ac:dyDescent="0.25">
      <c r="B12" s="33" t="s">
        <v>48</v>
      </c>
      <c r="C12" s="35"/>
      <c r="D12" s="43"/>
      <c r="E12" s="247"/>
    </row>
    <row r="13" spans="2:5" ht="15.75" x14ac:dyDescent="0.25">
      <c r="B13" s="33" t="s">
        <v>51</v>
      </c>
      <c r="C13" s="35"/>
      <c r="D13" s="43"/>
      <c r="E13" s="247"/>
    </row>
    <row r="14" spans="2:5" ht="15.75" x14ac:dyDescent="0.25">
      <c r="B14" s="33"/>
      <c r="C14" s="35"/>
      <c r="D14" s="43"/>
      <c r="E14" s="247"/>
    </row>
    <row r="15" spans="2:5" ht="15.75" x14ac:dyDescent="0.25">
      <c r="B15" s="33"/>
      <c r="C15" s="172"/>
      <c r="D15" s="71"/>
      <c r="E15" s="248"/>
    </row>
    <row r="16" spans="2:5" ht="16.5" thickBot="1" x14ac:dyDescent="0.3">
      <c r="B16" s="61" t="s">
        <v>174</v>
      </c>
      <c r="C16" s="67"/>
      <c r="D16" s="62"/>
      <c r="E16" s="249">
        <f>SUM(E5:E15)</f>
        <v>0</v>
      </c>
    </row>
    <row r="33" spans="2:5" ht="26.25" x14ac:dyDescent="0.4">
      <c r="C33" s="122"/>
      <c r="D33" s="122"/>
      <c r="E33" s="122"/>
    </row>
    <row r="35" spans="2:5" ht="15" customHeight="1" x14ac:dyDescent="0.2"/>
    <row r="36" spans="2:5" ht="20.100000000000001" customHeight="1" x14ac:dyDescent="0.2">
      <c r="B36" s="182"/>
      <c r="C36" s="182"/>
      <c r="D36" s="182"/>
      <c r="E36" s="182"/>
    </row>
    <row r="37" spans="2:5" ht="15" customHeight="1" x14ac:dyDescent="0.2">
      <c r="B37" s="4"/>
      <c r="D37" s="183"/>
    </row>
    <row r="38" spans="2:5" ht="15" customHeight="1" x14ac:dyDescent="0.2">
      <c r="B38" s="4"/>
      <c r="D38" s="183"/>
    </row>
    <row r="39" spans="2:5" ht="15" customHeight="1" x14ac:dyDescent="0.2">
      <c r="B39" s="4"/>
      <c r="D39" s="183"/>
    </row>
    <row r="40" spans="2:5" ht="15" customHeight="1" x14ac:dyDescent="0.2">
      <c r="B40" s="4"/>
      <c r="D40" s="183"/>
    </row>
    <row r="41" spans="2:5" ht="15" customHeight="1" x14ac:dyDescent="0.2">
      <c r="B41" s="4"/>
      <c r="D41" s="183"/>
    </row>
    <row r="42" spans="2:5" ht="15" customHeight="1" x14ac:dyDescent="0.2">
      <c r="B42" s="4"/>
      <c r="D42" s="183"/>
    </row>
    <row r="43" spans="2:5" ht="15" customHeight="1" x14ac:dyDescent="0.2">
      <c r="B43" s="4"/>
      <c r="D43" s="183"/>
    </row>
    <row r="44" spans="2:5" ht="15" customHeight="1" x14ac:dyDescent="0.2">
      <c r="B44" s="4"/>
      <c r="D44" s="183"/>
    </row>
    <row r="45" spans="2:5" ht="15" customHeight="1" x14ac:dyDescent="0.2">
      <c r="B45" s="4"/>
      <c r="D45" s="183"/>
    </row>
    <row r="46" spans="2:5" ht="15" customHeight="1" x14ac:dyDescent="0.2">
      <c r="B46" s="4"/>
      <c r="D46" s="183"/>
    </row>
    <row r="47" spans="2:5" ht="15" customHeight="1" x14ac:dyDescent="0.2">
      <c r="B47" s="4"/>
      <c r="D47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2:N66"/>
  <sheetViews>
    <sheetView topLeftCell="A19" workbookViewId="0">
      <selection activeCell="C53" sqref="C53:G57"/>
    </sheetView>
  </sheetViews>
  <sheetFormatPr defaultRowHeight="12.75" x14ac:dyDescent="0.2"/>
  <cols>
    <col min="1" max="1" width="4.5703125" customWidth="1"/>
    <col min="2" max="2" width="9.85546875" customWidth="1"/>
    <col min="3" max="3" width="32.140625" customWidth="1"/>
    <col min="4" max="4" width="12.28515625" customWidth="1"/>
    <col min="5" max="5" width="38" customWidth="1"/>
    <col min="6" max="6" width="11.42578125" customWidth="1"/>
    <col min="7" max="7" width="43.5703125" customWidth="1"/>
    <col min="8" max="8" width="11.5703125" customWidth="1"/>
    <col min="9" max="9" width="11.140625" customWidth="1"/>
    <col min="14" max="14" width="10.5703125" bestFit="1" customWidth="1"/>
  </cols>
  <sheetData>
    <row r="2" spans="1:13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3" ht="22.5" x14ac:dyDescent="0.3">
      <c r="A3" s="2"/>
      <c r="B3" s="2"/>
      <c r="C3" s="2"/>
      <c r="D3" s="2"/>
      <c r="E3" s="2"/>
      <c r="F3" s="2"/>
      <c r="G3" s="2"/>
      <c r="H3" s="228"/>
      <c r="I3" s="228">
        <v>2022</v>
      </c>
      <c r="J3" s="2"/>
    </row>
    <row r="4" spans="1:13" ht="15.75" x14ac:dyDescent="0.25">
      <c r="A4" s="2"/>
      <c r="B4" s="2"/>
      <c r="C4" s="16" t="s">
        <v>1</v>
      </c>
      <c r="D4" s="106">
        <f>SUM(D5:D7)</f>
        <v>0</v>
      </c>
      <c r="E4" s="277" t="s">
        <v>569</v>
      </c>
      <c r="F4" s="106">
        <f>E5+E6+E7</f>
        <v>25281.9</v>
      </c>
      <c r="G4" s="16"/>
      <c r="H4" s="2"/>
      <c r="I4" s="2"/>
      <c r="J4" s="2"/>
    </row>
    <row r="5" spans="1:13" ht="15.75" x14ac:dyDescent="0.25">
      <c r="A5" s="2"/>
      <c r="B5" s="2"/>
      <c r="C5" s="2" t="s">
        <v>3</v>
      </c>
      <c r="D5" s="77"/>
      <c r="E5" s="77">
        <f>H41</f>
        <v>23844.9</v>
      </c>
      <c r="F5" s="77"/>
      <c r="G5" s="2"/>
      <c r="H5" s="2"/>
      <c r="I5" s="2"/>
      <c r="J5" s="2"/>
    </row>
    <row r="6" spans="1:13" ht="15.75" x14ac:dyDescent="0.25">
      <c r="A6" s="2"/>
      <c r="B6" s="2"/>
      <c r="C6" s="2" t="s">
        <v>7</v>
      </c>
      <c r="D6" s="77"/>
      <c r="E6" s="77">
        <f>I41</f>
        <v>1437</v>
      </c>
      <c r="F6" s="77"/>
      <c r="G6" s="2"/>
      <c r="H6" s="2"/>
      <c r="I6" s="2"/>
      <c r="J6" s="2"/>
    </row>
    <row r="7" spans="1:13" ht="16.5" thickBot="1" x14ac:dyDescent="0.3">
      <c r="A7" s="2"/>
      <c r="B7" s="2"/>
      <c r="C7" s="2" t="s">
        <v>11</v>
      </c>
      <c r="D7" s="77"/>
      <c r="E7" s="77">
        <f>lit.2021!E16</f>
        <v>0</v>
      </c>
      <c r="F7" s="77"/>
      <c r="G7" s="2"/>
      <c r="H7" s="2"/>
      <c r="I7" s="2"/>
      <c r="J7" s="2"/>
    </row>
    <row r="8" spans="1:13" ht="32.25" thickBot="1" x14ac:dyDescent="0.3">
      <c r="A8" s="294" t="s">
        <v>13</v>
      </c>
      <c r="B8" s="285" t="s">
        <v>14</v>
      </c>
      <c r="C8" s="230" t="s">
        <v>15</v>
      </c>
      <c r="D8" s="230"/>
      <c r="E8" s="230" t="s">
        <v>17</v>
      </c>
      <c r="F8" s="230" t="s">
        <v>18</v>
      </c>
      <c r="G8" s="230" t="s">
        <v>19</v>
      </c>
      <c r="H8" s="230" t="s">
        <v>20</v>
      </c>
      <c r="I8" s="231" t="s">
        <v>21</v>
      </c>
      <c r="J8" s="15"/>
    </row>
    <row r="9" spans="1:13" s="260" customFormat="1" ht="16.5" thickTop="1" x14ac:dyDescent="0.25">
      <c r="A9" s="295" t="s">
        <v>22</v>
      </c>
      <c r="B9" s="286" t="s">
        <v>900</v>
      </c>
      <c r="C9" s="263" t="s">
        <v>890</v>
      </c>
      <c r="D9" s="263" t="s">
        <v>893</v>
      </c>
      <c r="E9" s="264" t="s">
        <v>901</v>
      </c>
      <c r="F9" s="263">
        <v>4</v>
      </c>
      <c r="G9" s="282" t="s">
        <v>902</v>
      </c>
      <c r="H9" s="280" t="s">
        <v>832</v>
      </c>
      <c r="I9" s="281" t="s">
        <v>832</v>
      </c>
      <c r="J9" s="267"/>
    </row>
    <row r="10" spans="1:13" s="278" customFormat="1" ht="31.5" x14ac:dyDescent="0.2">
      <c r="A10" s="296" t="s">
        <v>28</v>
      </c>
      <c r="B10" s="287" t="s">
        <v>903</v>
      </c>
      <c r="C10" s="263" t="s">
        <v>904</v>
      </c>
      <c r="D10" s="263"/>
      <c r="E10" s="264" t="s">
        <v>905</v>
      </c>
      <c r="F10" s="263">
        <v>2</v>
      </c>
      <c r="G10" s="263" t="s">
        <v>906</v>
      </c>
      <c r="H10" s="265" t="s">
        <v>832</v>
      </c>
      <c r="I10" s="266" t="s">
        <v>832</v>
      </c>
      <c r="J10" s="267"/>
      <c r="M10" s="278" t="s">
        <v>380</v>
      </c>
    </row>
    <row r="11" spans="1:13" ht="15.75" x14ac:dyDescent="0.25">
      <c r="A11" s="178" t="s">
        <v>32</v>
      </c>
      <c r="B11" s="287" t="s">
        <v>574</v>
      </c>
      <c r="C11" s="263" t="s">
        <v>907</v>
      </c>
      <c r="D11" s="263" t="s">
        <v>893</v>
      </c>
      <c r="E11" s="264" t="s">
        <v>532</v>
      </c>
      <c r="F11" s="263">
        <v>4</v>
      </c>
      <c r="G11" s="263" t="s">
        <v>908</v>
      </c>
      <c r="H11" s="141" t="s">
        <v>832</v>
      </c>
      <c r="I11" s="111" t="s">
        <v>832</v>
      </c>
      <c r="J11" s="15"/>
    </row>
    <row r="12" spans="1:13" s="260" customFormat="1" ht="15.75" x14ac:dyDescent="0.2">
      <c r="A12" s="296" t="s">
        <v>35</v>
      </c>
      <c r="B12" s="288" t="s">
        <v>879</v>
      </c>
      <c r="C12" s="269" t="s">
        <v>907</v>
      </c>
      <c r="D12" s="263" t="s">
        <v>893</v>
      </c>
      <c r="E12" s="270" t="s">
        <v>909</v>
      </c>
      <c r="F12" s="269">
        <v>4</v>
      </c>
      <c r="G12" s="269" t="s">
        <v>910</v>
      </c>
      <c r="H12" s="271" t="s">
        <v>832</v>
      </c>
      <c r="I12" s="272" t="s">
        <v>832</v>
      </c>
      <c r="J12" s="267"/>
    </row>
    <row r="13" spans="1:13" s="260" customFormat="1" ht="15.75" x14ac:dyDescent="0.2">
      <c r="A13" s="297" t="s">
        <v>38</v>
      </c>
      <c r="B13" s="288" t="s">
        <v>670</v>
      </c>
      <c r="C13" s="269" t="s">
        <v>907</v>
      </c>
      <c r="D13" s="263" t="s">
        <v>893</v>
      </c>
      <c r="E13" s="270" t="s">
        <v>909</v>
      </c>
      <c r="F13" s="269">
        <v>4</v>
      </c>
      <c r="G13" s="269" t="s">
        <v>910</v>
      </c>
      <c r="H13" s="271" t="s">
        <v>832</v>
      </c>
      <c r="I13" s="272" t="s">
        <v>832</v>
      </c>
      <c r="J13" s="274"/>
    </row>
    <row r="14" spans="1:13" ht="15.75" x14ac:dyDescent="0.25">
      <c r="A14" s="284" t="s">
        <v>41</v>
      </c>
      <c r="B14" s="152" t="s">
        <v>332</v>
      </c>
      <c r="C14" s="6" t="s">
        <v>911</v>
      </c>
      <c r="D14" s="6"/>
      <c r="E14" s="6" t="s">
        <v>912</v>
      </c>
      <c r="F14" s="6">
        <v>6</v>
      </c>
      <c r="G14" s="6" t="s">
        <v>913</v>
      </c>
      <c r="H14" s="141">
        <v>1000</v>
      </c>
      <c r="I14" s="244">
        <v>268</v>
      </c>
      <c r="J14" s="2"/>
    </row>
    <row r="15" spans="1:13" ht="15.75" x14ac:dyDescent="0.25">
      <c r="A15" s="284" t="s">
        <v>45</v>
      </c>
      <c r="B15" s="289" t="s">
        <v>914</v>
      </c>
      <c r="C15" s="10" t="s">
        <v>907</v>
      </c>
      <c r="D15" s="263" t="s">
        <v>893</v>
      </c>
      <c r="E15" s="10" t="s">
        <v>915</v>
      </c>
      <c r="F15" s="10">
        <v>4</v>
      </c>
      <c r="G15" s="10" t="s">
        <v>910</v>
      </c>
      <c r="H15" s="140">
        <v>10890</v>
      </c>
      <c r="I15" s="225" t="s">
        <v>832</v>
      </c>
      <c r="J15" s="2"/>
    </row>
    <row r="16" spans="1:13" s="260" customFormat="1" ht="31.5" x14ac:dyDescent="0.2">
      <c r="A16" s="297" t="s">
        <v>48</v>
      </c>
      <c r="B16" s="287" t="s">
        <v>916</v>
      </c>
      <c r="C16" s="264" t="s">
        <v>917</v>
      </c>
      <c r="D16" s="263" t="s">
        <v>918</v>
      </c>
      <c r="E16" s="264" t="s">
        <v>919</v>
      </c>
      <c r="F16" s="263">
        <v>4</v>
      </c>
      <c r="G16" s="264" t="s">
        <v>920</v>
      </c>
      <c r="H16" s="265">
        <v>3254.9</v>
      </c>
      <c r="I16" s="281" t="s">
        <v>832</v>
      </c>
      <c r="J16" s="274"/>
    </row>
    <row r="17" spans="1:14" s="260" customFormat="1" ht="47.25" x14ac:dyDescent="0.2">
      <c r="A17" s="297" t="s">
        <v>51</v>
      </c>
      <c r="B17" s="287" t="s">
        <v>822</v>
      </c>
      <c r="C17" s="264" t="s">
        <v>921</v>
      </c>
      <c r="D17" s="263" t="s">
        <v>918</v>
      </c>
      <c r="E17" s="263" t="s">
        <v>922</v>
      </c>
      <c r="F17" s="263">
        <v>4</v>
      </c>
      <c r="G17" s="264" t="s">
        <v>923</v>
      </c>
      <c r="H17" s="265">
        <v>2000</v>
      </c>
      <c r="I17" s="281">
        <v>0</v>
      </c>
      <c r="J17" s="274"/>
    </row>
    <row r="18" spans="1:14" ht="15.75" x14ac:dyDescent="0.25">
      <c r="A18" s="284" t="s">
        <v>52</v>
      </c>
      <c r="B18" s="192" t="s">
        <v>924</v>
      </c>
      <c r="C18" s="99" t="s">
        <v>925</v>
      </c>
      <c r="D18" s="10" t="s">
        <v>87</v>
      </c>
      <c r="E18" s="10" t="s">
        <v>926</v>
      </c>
      <c r="F18" s="99">
        <v>4</v>
      </c>
      <c r="G18" s="10" t="s">
        <v>927</v>
      </c>
      <c r="H18" s="210">
        <v>2200</v>
      </c>
      <c r="I18" s="211" t="s">
        <v>832</v>
      </c>
      <c r="J18" s="2"/>
    </row>
    <row r="19" spans="1:14" ht="15.75" x14ac:dyDescent="0.25">
      <c r="A19" s="284" t="s">
        <v>58</v>
      </c>
      <c r="B19" s="192" t="s">
        <v>464</v>
      </c>
      <c r="C19" s="10" t="s">
        <v>928</v>
      </c>
      <c r="D19" s="10" t="s">
        <v>929</v>
      </c>
      <c r="E19" s="10" t="s">
        <v>930</v>
      </c>
      <c r="F19" s="10">
        <v>5</v>
      </c>
      <c r="G19" s="10" t="s">
        <v>931</v>
      </c>
      <c r="H19" s="140" t="s">
        <v>832</v>
      </c>
      <c r="I19" s="110">
        <v>220</v>
      </c>
      <c r="J19" s="2"/>
    </row>
    <row r="20" spans="1:14" ht="15.75" x14ac:dyDescent="0.25">
      <c r="A20" s="284" t="s">
        <v>62</v>
      </c>
      <c r="B20" s="192" t="s">
        <v>129</v>
      </c>
      <c r="C20" s="10" t="s">
        <v>904</v>
      </c>
      <c r="D20" s="10" t="s">
        <v>932</v>
      </c>
      <c r="E20" s="10" t="s">
        <v>933</v>
      </c>
      <c r="F20" s="10">
        <v>7</v>
      </c>
      <c r="G20" s="10" t="s">
        <v>934</v>
      </c>
      <c r="H20" s="140" t="s">
        <v>832</v>
      </c>
      <c r="I20" s="110">
        <v>270</v>
      </c>
      <c r="J20" s="2"/>
      <c r="N20" s="275"/>
    </row>
    <row r="21" spans="1:14" ht="15.75" x14ac:dyDescent="0.25">
      <c r="A21" s="284" t="s">
        <v>67</v>
      </c>
      <c r="B21" s="192" t="s">
        <v>129</v>
      </c>
      <c r="C21" s="10" t="s">
        <v>911</v>
      </c>
      <c r="D21" s="10" t="s">
        <v>932</v>
      </c>
      <c r="E21" s="10" t="s">
        <v>933</v>
      </c>
      <c r="F21" s="10">
        <v>7</v>
      </c>
      <c r="G21" s="10" t="s">
        <v>934</v>
      </c>
      <c r="H21" s="140" t="s">
        <v>832</v>
      </c>
      <c r="I21" s="110">
        <v>130</v>
      </c>
      <c r="J21" s="2"/>
    </row>
    <row r="22" spans="1:14" ht="15.75" x14ac:dyDescent="0.25">
      <c r="A22" s="163" t="s">
        <v>69</v>
      </c>
      <c r="B22" s="152" t="s">
        <v>129</v>
      </c>
      <c r="C22" s="6" t="s">
        <v>935</v>
      </c>
      <c r="D22" s="6" t="s">
        <v>936</v>
      </c>
      <c r="E22" s="6" t="s">
        <v>933</v>
      </c>
      <c r="F22" s="6">
        <v>7</v>
      </c>
      <c r="G22" s="6" t="s">
        <v>934</v>
      </c>
      <c r="H22" s="141" t="s">
        <v>832</v>
      </c>
      <c r="I22" s="111">
        <v>130</v>
      </c>
      <c r="J22" s="2"/>
    </row>
    <row r="23" spans="1:14" s="260" customFormat="1" ht="31.5" x14ac:dyDescent="0.2">
      <c r="A23" s="298" t="s">
        <v>72</v>
      </c>
      <c r="B23" s="290" t="s">
        <v>268</v>
      </c>
      <c r="C23" s="269" t="s">
        <v>935</v>
      </c>
      <c r="D23" s="269" t="s">
        <v>936</v>
      </c>
      <c r="E23" s="270" t="s">
        <v>937</v>
      </c>
      <c r="F23" s="269">
        <v>2</v>
      </c>
      <c r="G23" s="269" t="s">
        <v>938</v>
      </c>
      <c r="H23" s="271" t="s">
        <v>832</v>
      </c>
      <c r="I23" s="283" t="s">
        <v>832</v>
      </c>
      <c r="J23" s="274"/>
    </row>
    <row r="24" spans="1:14" s="256" customFormat="1" ht="47.25" x14ac:dyDescent="0.2">
      <c r="A24" s="302" t="s">
        <v>75</v>
      </c>
      <c r="B24" s="303" t="s">
        <v>939</v>
      </c>
      <c r="C24" s="269" t="s">
        <v>898</v>
      </c>
      <c r="D24" s="269" t="s">
        <v>940</v>
      </c>
      <c r="E24" s="270" t="s">
        <v>941</v>
      </c>
      <c r="F24" s="269">
        <v>24</v>
      </c>
      <c r="G24" s="269" t="s">
        <v>938</v>
      </c>
      <c r="H24" s="271" t="s">
        <v>832</v>
      </c>
      <c r="I24" s="283" t="s">
        <v>832</v>
      </c>
      <c r="J24" s="274"/>
      <c r="K24" s="260"/>
    </row>
    <row r="25" spans="1:14" s="256" customFormat="1" ht="47.25" x14ac:dyDescent="0.2">
      <c r="A25" s="302" t="s">
        <v>77</v>
      </c>
      <c r="B25" s="303" t="s">
        <v>939</v>
      </c>
      <c r="C25" s="269" t="s">
        <v>911</v>
      </c>
      <c r="D25" s="269" t="s">
        <v>940</v>
      </c>
      <c r="E25" s="270" t="s">
        <v>941</v>
      </c>
      <c r="F25" s="269">
        <v>24</v>
      </c>
      <c r="G25" s="269" t="s">
        <v>938</v>
      </c>
      <c r="H25" s="271" t="s">
        <v>832</v>
      </c>
      <c r="I25" s="283" t="s">
        <v>832</v>
      </c>
      <c r="J25" s="274"/>
      <c r="K25" s="260"/>
    </row>
    <row r="26" spans="1:14" ht="15.75" x14ac:dyDescent="0.2">
      <c r="A26" s="302" t="s">
        <v>80</v>
      </c>
      <c r="B26" s="290" t="s">
        <v>268</v>
      </c>
      <c r="C26" s="269" t="s">
        <v>942</v>
      </c>
      <c r="D26" s="269" t="s">
        <v>936</v>
      </c>
      <c r="E26" s="270"/>
      <c r="F26" s="269"/>
      <c r="G26" s="269"/>
      <c r="H26" s="271" t="s">
        <v>832</v>
      </c>
      <c r="I26" s="283" t="s">
        <v>832</v>
      </c>
      <c r="J26" s="274"/>
      <c r="K26" s="260"/>
      <c r="L26" s="256"/>
      <c r="M26" s="256"/>
      <c r="N26" s="256"/>
    </row>
    <row r="27" spans="1:14" ht="31.5" x14ac:dyDescent="0.2">
      <c r="A27" s="302" t="s">
        <v>82</v>
      </c>
      <c r="B27" s="303" t="s">
        <v>798</v>
      </c>
      <c r="C27" s="270" t="s">
        <v>935</v>
      </c>
      <c r="D27" s="270" t="s">
        <v>936</v>
      </c>
      <c r="E27" s="270" t="s">
        <v>943</v>
      </c>
      <c r="F27" s="270">
        <v>2</v>
      </c>
      <c r="G27" s="270" t="s">
        <v>938</v>
      </c>
      <c r="H27" s="300" t="s">
        <v>832</v>
      </c>
      <c r="I27" s="301" t="s">
        <v>832</v>
      </c>
      <c r="J27" s="274"/>
      <c r="K27" s="260"/>
      <c r="L27" s="256"/>
      <c r="M27" s="256"/>
      <c r="N27" s="256"/>
    </row>
    <row r="28" spans="1:14" ht="31.5" x14ac:dyDescent="0.2">
      <c r="A28" s="302" t="s">
        <v>85</v>
      </c>
      <c r="B28" s="303" t="s">
        <v>798</v>
      </c>
      <c r="C28" s="269" t="s">
        <v>942</v>
      </c>
      <c r="D28" s="269" t="s">
        <v>936</v>
      </c>
      <c r="E28" s="270" t="s">
        <v>943</v>
      </c>
      <c r="F28" s="270">
        <v>2</v>
      </c>
      <c r="G28" s="270" t="s">
        <v>938</v>
      </c>
      <c r="H28" s="271" t="s">
        <v>832</v>
      </c>
      <c r="I28" s="283" t="s">
        <v>832</v>
      </c>
      <c r="J28" s="304"/>
      <c r="K28" s="256"/>
    </row>
    <row r="29" spans="1:14" ht="47.25" x14ac:dyDescent="0.2">
      <c r="A29" s="302" t="s">
        <v>88</v>
      </c>
      <c r="B29" s="303" t="s">
        <v>371</v>
      </c>
      <c r="C29" s="270" t="s">
        <v>935</v>
      </c>
      <c r="D29" s="270" t="s">
        <v>936</v>
      </c>
      <c r="E29" s="270" t="s">
        <v>944</v>
      </c>
      <c r="F29" s="270">
        <v>2</v>
      </c>
      <c r="G29" s="270" t="s">
        <v>938</v>
      </c>
      <c r="H29" s="300" t="s">
        <v>832</v>
      </c>
      <c r="I29" s="301" t="s">
        <v>832</v>
      </c>
      <c r="J29" s="304"/>
      <c r="K29" s="256"/>
    </row>
    <row r="30" spans="1:14" ht="47.25" x14ac:dyDescent="0.25">
      <c r="A30" s="163" t="s">
        <v>91</v>
      </c>
      <c r="B30" s="303" t="s">
        <v>371</v>
      </c>
      <c r="C30" s="269" t="s">
        <v>942</v>
      </c>
      <c r="D30" s="269" t="s">
        <v>936</v>
      </c>
      <c r="E30" s="270" t="s">
        <v>944</v>
      </c>
      <c r="F30" s="270">
        <v>2</v>
      </c>
      <c r="G30" s="270" t="s">
        <v>938</v>
      </c>
      <c r="H30" s="271" t="s">
        <v>832</v>
      </c>
      <c r="I30" s="283" t="s">
        <v>832</v>
      </c>
      <c r="J30" s="304"/>
      <c r="K30" s="256"/>
    </row>
    <row r="31" spans="1:14" ht="15.75" x14ac:dyDescent="0.25">
      <c r="A31" s="163" t="s">
        <v>97</v>
      </c>
      <c r="B31" s="291" t="s">
        <v>884</v>
      </c>
      <c r="C31" s="6" t="s">
        <v>945</v>
      </c>
      <c r="D31" s="6" t="s">
        <v>940</v>
      </c>
      <c r="E31" s="6" t="s">
        <v>946</v>
      </c>
      <c r="F31" s="6">
        <v>4</v>
      </c>
      <c r="G31" s="6" t="s">
        <v>947</v>
      </c>
      <c r="H31" s="141" t="s">
        <v>832</v>
      </c>
      <c r="I31" s="111">
        <v>88</v>
      </c>
      <c r="J31" s="304"/>
      <c r="K31" s="256"/>
    </row>
    <row r="32" spans="1:14" ht="15.75" x14ac:dyDescent="0.25">
      <c r="A32" s="284" t="s">
        <v>100</v>
      </c>
      <c r="B32" s="291" t="s">
        <v>948</v>
      </c>
      <c r="C32" s="6" t="s">
        <v>949</v>
      </c>
      <c r="D32" s="6" t="s">
        <v>936</v>
      </c>
      <c r="E32" s="6" t="s">
        <v>950</v>
      </c>
      <c r="F32" s="6">
        <v>6</v>
      </c>
      <c r="G32" s="6" t="s">
        <v>913</v>
      </c>
      <c r="H32" s="141">
        <v>1000</v>
      </c>
      <c r="I32" s="111">
        <v>155</v>
      </c>
      <c r="J32" s="2"/>
    </row>
    <row r="33" spans="1:14" ht="15.75" x14ac:dyDescent="0.25">
      <c r="A33" s="284" t="s">
        <v>101</v>
      </c>
      <c r="B33" s="291" t="s">
        <v>948</v>
      </c>
      <c r="C33" s="6" t="s">
        <v>951</v>
      </c>
      <c r="D33" s="6" t="s">
        <v>940</v>
      </c>
      <c r="E33" s="6" t="s">
        <v>950</v>
      </c>
      <c r="F33" s="6">
        <v>6</v>
      </c>
      <c r="G33" s="6" t="s">
        <v>913</v>
      </c>
      <c r="H33" s="141">
        <v>1000</v>
      </c>
      <c r="I33" s="111">
        <v>176</v>
      </c>
      <c r="J33" s="2"/>
    </row>
    <row r="34" spans="1:14" ht="15.75" x14ac:dyDescent="0.25">
      <c r="A34" s="284" t="s">
        <v>103</v>
      </c>
      <c r="B34" s="291" t="s">
        <v>952</v>
      </c>
      <c r="C34" s="6" t="s">
        <v>945</v>
      </c>
      <c r="D34" s="6" t="s">
        <v>940</v>
      </c>
      <c r="E34" s="6" t="s">
        <v>953</v>
      </c>
      <c r="F34" s="6" t="s">
        <v>864</v>
      </c>
      <c r="G34" s="6" t="s">
        <v>947</v>
      </c>
      <c r="H34" s="141">
        <v>2500</v>
      </c>
      <c r="I34" s="111" t="s">
        <v>832</v>
      </c>
      <c r="J34" s="2"/>
    </row>
    <row r="35" spans="1:14" ht="15.75" x14ac:dyDescent="0.25">
      <c r="A35" s="284" t="s">
        <v>105</v>
      </c>
      <c r="B35" s="291"/>
      <c r="C35" s="6"/>
      <c r="D35" s="6"/>
      <c r="E35" s="6"/>
      <c r="F35" s="6"/>
      <c r="G35" s="6"/>
      <c r="H35" s="141"/>
      <c r="I35" s="111"/>
      <c r="J35" s="2"/>
    </row>
    <row r="36" spans="1:14" ht="15.75" x14ac:dyDescent="0.25">
      <c r="A36" s="163" t="s">
        <v>107</v>
      </c>
      <c r="B36" s="291"/>
      <c r="C36" s="6"/>
      <c r="D36" s="6"/>
      <c r="E36" s="6"/>
      <c r="F36" s="6"/>
      <c r="G36" s="6"/>
      <c r="H36" s="141"/>
      <c r="I36" s="111"/>
      <c r="J36" s="2"/>
    </row>
    <row r="37" spans="1:14" ht="15.75" x14ac:dyDescent="0.25">
      <c r="A37" s="163" t="s">
        <v>108</v>
      </c>
      <c r="B37" s="291"/>
      <c r="C37" s="6"/>
      <c r="D37" s="6"/>
      <c r="E37" s="6"/>
      <c r="F37" s="6"/>
      <c r="G37" s="6"/>
      <c r="H37" s="141"/>
      <c r="I37" s="111"/>
      <c r="J37" s="2"/>
    </row>
    <row r="38" spans="1:14" ht="15.75" x14ac:dyDescent="0.25">
      <c r="A38" s="284" t="s">
        <v>110</v>
      </c>
      <c r="B38" s="291"/>
      <c r="C38" s="6"/>
      <c r="D38" s="6"/>
      <c r="E38" s="6"/>
      <c r="F38" s="6"/>
      <c r="G38" s="6"/>
      <c r="H38" s="141"/>
      <c r="I38" s="111"/>
      <c r="J38" s="2"/>
    </row>
    <row r="39" spans="1:14" ht="15.75" x14ac:dyDescent="0.25">
      <c r="A39" s="284" t="s">
        <v>112</v>
      </c>
      <c r="B39" s="291"/>
      <c r="C39" s="6"/>
      <c r="D39" s="6"/>
      <c r="E39" s="6"/>
      <c r="F39" s="6"/>
      <c r="G39" s="6"/>
      <c r="H39" s="141"/>
      <c r="I39" s="111"/>
      <c r="J39" s="2"/>
    </row>
    <row r="40" spans="1:14" ht="16.5" thickBot="1" x14ac:dyDescent="0.3">
      <c r="A40" s="299" t="s">
        <v>113</v>
      </c>
      <c r="B40" s="292"/>
      <c r="C40" s="20"/>
      <c r="D40" s="20"/>
      <c r="E40" s="20"/>
      <c r="F40" s="20"/>
      <c r="G40" s="20"/>
      <c r="H40" s="142"/>
      <c r="I40" s="112"/>
      <c r="J40" s="2"/>
    </row>
    <row r="41" spans="1:14" ht="16.5" thickBot="1" x14ac:dyDescent="0.3">
      <c r="A41" s="168"/>
      <c r="B41" s="293"/>
      <c r="C41" s="238" t="s">
        <v>954</v>
      </c>
      <c r="D41" s="242"/>
      <c r="E41" s="242"/>
      <c r="F41" s="242"/>
      <c r="G41" s="242"/>
      <c r="H41" s="239">
        <f>SUM(H9:H40)</f>
        <v>23844.9</v>
      </c>
      <c r="I41" s="240">
        <f>SUM(I9:I40)</f>
        <v>1437</v>
      </c>
    </row>
    <row r="42" spans="1:14" ht="15.75" x14ac:dyDescent="0.25">
      <c r="A42" s="2"/>
      <c r="B42" s="2"/>
      <c r="C42" s="2"/>
      <c r="D42" s="2"/>
      <c r="E42" s="2"/>
      <c r="F42" s="2"/>
      <c r="G42" s="2"/>
      <c r="H42" s="77"/>
      <c r="I42" s="77"/>
      <c r="J42" s="2"/>
    </row>
    <row r="43" spans="1:14" ht="15.75" x14ac:dyDescent="0.25">
      <c r="A43" s="2"/>
      <c r="B43" s="2"/>
      <c r="C43" s="2"/>
      <c r="D43" s="2"/>
      <c r="E43" s="2"/>
      <c r="F43" s="2"/>
      <c r="G43" s="2"/>
      <c r="H43" s="77"/>
      <c r="I43" s="77"/>
      <c r="J43" s="2"/>
    </row>
    <row r="44" spans="1:14" ht="15.75" x14ac:dyDescent="0.25">
      <c r="A44" s="2"/>
      <c r="B44" s="2"/>
      <c r="C44" s="2" t="s">
        <v>830</v>
      </c>
      <c r="D44" s="2"/>
      <c r="E44" s="2"/>
      <c r="F44" s="2"/>
      <c r="G44" s="2"/>
      <c r="H44" s="77"/>
      <c r="I44" s="77"/>
      <c r="J44" s="2"/>
    </row>
    <row r="45" spans="1:14" ht="15.75" customHeight="1" x14ac:dyDescent="0.25">
      <c r="A45" s="2"/>
      <c r="B45" s="2"/>
      <c r="C45" s="2"/>
      <c r="D45" s="2"/>
      <c r="E45" s="2"/>
      <c r="F45" s="2"/>
      <c r="G45" s="2"/>
      <c r="H45" s="77"/>
      <c r="I45" s="77"/>
      <c r="J45" s="2"/>
    </row>
    <row r="46" spans="1:14" ht="31.5" customHeight="1" x14ac:dyDescent="0.25">
      <c r="A46" s="2"/>
      <c r="B46" s="2"/>
      <c r="C46" s="2"/>
      <c r="D46" s="2"/>
      <c r="E46" s="2"/>
      <c r="F46" s="2"/>
      <c r="G46" s="2"/>
      <c r="H46" s="77"/>
      <c r="I46" s="77"/>
      <c r="J46" s="2"/>
    </row>
    <row r="47" spans="1:14" ht="36" customHeight="1" x14ac:dyDescent="0.25">
      <c r="A47" s="2"/>
      <c r="B47" s="2"/>
      <c r="C47" s="2"/>
      <c r="D47" s="2"/>
      <c r="E47" s="90"/>
      <c r="F47" s="2"/>
      <c r="G47" s="2"/>
      <c r="H47" s="2"/>
      <c r="I47" s="2"/>
      <c r="J47" s="2"/>
    </row>
    <row r="48" spans="1:14" s="260" customFormat="1" ht="31.5" customHeight="1" x14ac:dyDescent="0.35">
      <c r="A48" s="2"/>
      <c r="B48" s="2"/>
      <c r="C48" s="5" t="s">
        <v>955</v>
      </c>
      <c r="D48" s="1"/>
      <c r="E48" s="2"/>
      <c r="F48" s="2"/>
      <c r="G48" s="2"/>
      <c r="H48" s="2"/>
      <c r="I48" s="2"/>
      <c r="J48" s="2"/>
      <c r="K48"/>
      <c r="L48"/>
      <c r="M48"/>
      <c r="N48"/>
    </row>
    <row r="49" spans="1:14" ht="36" customHeight="1" x14ac:dyDescent="0.3">
      <c r="A49" s="2"/>
      <c r="B49" s="2"/>
      <c r="C49" s="2"/>
      <c r="D49" s="2"/>
      <c r="E49" s="2"/>
      <c r="F49" s="2"/>
      <c r="G49" s="2"/>
      <c r="H49" s="228"/>
      <c r="I49" s="228">
        <v>2022</v>
      </c>
      <c r="J49" s="2"/>
    </row>
    <row r="50" spans="1:14" ht="30" customHeight="1" thickBot="1" x14ac:dyDescent="0.3">
      <c r="A50" s="2"/>
      <c r="B50" s="2"/>
      <c r="C50" s="16"/>
      <c r="D50" s="106"/>
      <c r="E50" s="277"/>
      <c r="F50" s="106"/>
      <c r="G50" s="16"/>
      <c r="H50" s="2"/>
      <c r="I50" s="2"/>
      <c r="J50" s="2"/>
      <c r="M50" s="260"/>
      <c r="N50" s="260"/>
    </row>
    <row r="51" spans="1:14" ht="35.25" customHeight="1" thickBot="1" x14ac:dyDescent="0.25">
      <c r="A51" s="243" t="s">
        <v>13</v>
      </c>
      <c r="B51" s="229" t="s">
        <v>14</v>
      </c>
      <c r="C51" s="230" t="s">
        <v>15</v>
      </c>
      <c r="D51" s="230"/>
      <c r="E51" s="230" t="s">
        <v>17</v>
      </c>
      <c r="F51" s="230" t="s">
        <v>18</v>
      </c>
      <c r="G51" s="230" t="s">
        <v>19</v>
      </c>
      <c r="H51" s="230" t="s">
        <v>20</v>
      </c>
      <c r="I51" s="231" t="s">
        <v>21</v>
      </c>
      <c r="L51" s="260"/>
    </row>
    <row r="52" spans="1:14" ht="15.75" customHeight="1" thickTop="1" x14ac:dyDescent="0.2">
      <c r="A52" s="279" t="s">
        <v>22</v>
      </c>
      <c r="B52" s="262" t="s">
        <v>956</v>
      </c>
      <c r="C52" s="263" t="s">
        <v>957</v>
      </c>
      <c r="D52" s="263" t="s">
        <v>958</v>
      </c>
      <c r="E52" s="264" t="s">
        <v>959</v>
      </c>
      <c r="F52" s="263">
        <v>2</v>
      </c>
      <c r="G52" s="263" t="s">
        <v>960</v>
      </c>
      <c r="H52" s="271">
        <v>385</v>
      </c>
      <c r="I52" s="266" t="s">
        <v>832</v>
      </c>
    </row>
    <row r="53" spans="1:14" ht="15.75" customHeight="1" x14ac:dyDescent="0.2">
      <c r="A53" s="261" t="s">
        <v>28</v>
      </c>
      <c r="B53" s="262" t="s">
        <v>956</v>
      </c>
      <c r="C53" s="264" t="s">
        <v>961</v>
      </c>
      <c r="D53" s="264" t="s">
        <v>962</v>
      </c>
      <c r="E53" s="264" t="s">
        <v>959</v>
      </c>
      <c r="F53" s="263">
        <v>2</v>
      </c>
      <c r="G53" s="263" t="s">
        <v>960</v>
      </c>
      <c r="H53" s="265">
        <v>383</v>
      </c>
      <c r="I53" s="281" t="s">
        <v>832</v>
      </c>
    </row>
    <row r="54" spans="1:14" ht="15.75" customHeight="1" x14ac:dyDescent="0.2">
      <c r="A54" s="261" t="s">
        <v>32</v>
      </c>
      <c r="B54" s="262" t="s">
        <v>956</v>
      </c>
      <c r="C54" s="263" t="s">
        <v>963</v>
      </c>
      <c r="D54" s="263" t="s">
        <v>964</v>
      </c>
      <c r="E54" s="264" t="s">
        <v>959</v>
      </c>
      <c r="F54" s="263">
        <v>2</v>
      </c>
      <c r="G54" s="263" t="s">
        <v>960</v>
      </c>
      <c r="H54" s="271">
        <v>383</v>
      </c>
      <c r="I54" s="283" t="s">
        <v>832</v>
      </c>
      <c r="J54" s="260"/>
      <c r="K54" s="260"/>
    </row>
    <row r="55" spans="1:14" ht="15.75" customHeight="1" x14ac:dyDescent="0.2">
      <c r="A55" s="261" t="s">
        <v>35</v>
      </c>
      <c r="B55" s="262" t="s">
        <v>956</v>
      </c>
      <c r="C55" s="263" t="s">
        <v>965</v>
      </c>
      <c r="D55" s="263" t="s">
        <v>964</v>
      </c>
      <c r="E55" s="264" t="s">
        <v>959</v>
      </c>
      <c r="F55" s="263">
        <v>2</v>
      </c>
      <c r="G55" s="263" t="s">
        <v>960</v>
      </c>
      <c r="H55" s="271">
        <v>383</v>
      </c>
      <c r="I55" s="283" t="s">
        <v>832</v>
      </c>
    </row>
    <row r="56" spans="1:14" ht="31.5" x14ac:dyDescent="0.2">
      <c r="A56" s="273" t="s">
        <v>38</v>
      </c>
      <c r="B56" s="262" t="s">
        <v>956</v>
      </c>
      <c r="C56" s="269" t="s">
        <v>966</v>
      </c>
      <c r="D56" s="263" t="s">
        <v>964</v>
      </c>
      <c r="E56" s="264" t="s">
        <v>959</v>
      </c>
      <c r="F56" s="263">
        <v>2</v>
      </c>
      <c r="G56" s="263" t="s">
        <v>960</v>
      </c>
      <c r="H56" s="271">
        <v>383</v>
      </c>
      <c r="I56" s="283" t="s">
        <v>832</v>
      </c>
    </row>
    <row r="57" spans="1:14" ht="31.5" x14ac:dyDescent="0.25">
      <c r="A57" s="202" t="s">
        <v>41</v>
      </c>
      <c r="B57" s="262" t="s">
        <v>956</v>
      </c>
      <c r="C57" s="269" t="s">
        <v>967</v>
      </c>
      <c r="D57" s="263" t="s">
        <v>964</v>
      </c>
      <c r="E57" s="264" t="s">
        <v>959</v>
      </c>
      <c r="F57" s="263">
        <v>2</v>
      </c>
      <c r="G57" s="263" t="s">
        <v>960</v>
      </c>
      <c r="H57" s="271">
        <v>383</v>
      </c>
      <c r="I57" s="283" t="s">
        <v>832</v>
      </c>
    </row>
    <row r="58" spans="1:14" ht="15.75" x14ac:dyDescent="0.25">
      <c r="A58" s="202" t="s">
        <v>45</v>
      </c>
      <c r="B58" s="276" t="s">
        <v>230</v>
      </c>
      <c r="C58" s="99" t="s">
        <v>968</v>
      </c>
      <c r="D58" s="10" t="s">
        <v>969</v>
      </c>
      <c r="E58" s="10" t="s">
        <v>970</v>
      </c>
      <c r="F58" s="10">
        <v>1</v>
      </c>
      <c r="G58" s="10" t="s">
        <v>971</v>
      </c>
      <c r="H58" s="140">
        <v>544.5</v>
      </c>
      <c r="I58" s="225" t="s">
        <v>832</v>
      </c>
    </row>
    <row r="59" spans="1:14" ht="15.75" x14ac:dyDescent="0.25">
      <c r="A59" s="202" t="s">
        <v>48</v>
      </c>
      <c r="B59" s="276" t="s">
        <v>756</v>
      </c>
      <c r="C59" s="10" t="s">
        <v>972</v>
      </c>
      <c r="D59" s="10" t="s">
        <v>973</v>
      </c>
      <c r="E59" s="10" t="s">
        <v>974</v>
      </c>
      <c r="F59" s="10">
        <v>2</v>
      </c>
      <c r="G59" s="10" t="s">
        <v>975</v>
      </c>
      <c r="H59" s="140">
        <v>500</v>
      </c>
      <c r="I59" s="225" t="s">
        <v>832</v>
      </c>
    </row>
    <row r="60" spans="1:14" ht="15.75" x14ac:dyDescent="0.25">
      <c r="A60" s="202" t="s">
        <v>51</v>
      </c>
      <c r="B60" s="276" t="s">
        <v>756</v>
      </c>
      <c r="C60" s="10" t="s">
        <v>972</v>
      </c>
      <c r="D60" s="10" t="s">
        <v>973</v>
      </c>
      <c r="E60" s="10" t="s">
        <v>976</v>
      </c>
      <c r="F60" s="10">
        <v>2</v>
      </c>
      <c r="G60" s="10" t="s">
        <v>975</v>
      </c>
      <c r="H60" s="140">
        <v>1000</v>
      </c>
      <c r="I60" s="225" t="s">
        <v>832</v>
      </c>
    </row>
    <row r="61" spans="1:14" ht="15.75" x14ac:dyDescent="0.25">
      <c r="A61" s="202" t="s">
        <v>52</v>
      </c>
      <c r="B61" s="276" t="s">
        <v>756</v>
      </c>
      <c r="C61" s="10" t="s">
        <v>977</v>
      </c>
      <c r="D61" s="10" t="s">
        <v>973</v>
      </c>
      <c r="E61" s="10" t="s">
        <v>974</v>
      </c>
      <c r="F61" s="10">
        <v>2</v>
      </c>
      <c r="G61" s="10" t="s">
        <v>975</v>
      </c>
      <c r="H61" s="140">
        <v>500</v>
      </c>
      <c r="I61" s="110" t="s">
        <v>832</v>
      </c>
    </row>
    <row r="62" spans="1:14" ht="15.75" x14ac:dyDescent="0.25">
      <c r="A62" s="202" t="s">
        <v>58</v>
      </c>
      <c r="B62" s="9" t="s">
        <v>754</v>
      </c>
      <c r="C62" s="99" t="s">
        <v>968</v>
      </c>
      <c r="D62" s="10" t="s">
        <v>969</v>
      </c>
      <c r="E62" s="10" t="s">
        <v>978</v>
      </c>
      <c r="F62" s="99">
        <v>1</v>
      </c>
      <c r="G62" s="10" t="s">
        <v>971</v>
      </c>
      <c r="H62" s="210">
        <v>544.5</v>
      </c>
      <c r="I62" s="211" t="s">
        <v>832</v>
      </c>
    </row>
    <row r="63" spans="1:14" ht="15.75" x14ac:dyDescent="0.25">
      <c r="A63" s="202" t="s">
        <v>62</v>
      </c>
      <c r="B63" s="9" t="s">
        <v>467</v>
      </c>
      <c r="C63" s="99" t="s">
        <v>979</v>
      </c>
      <c r="D63" s="10" t="s">
        <v>958</v>
      </c>
      <c r="E63" s="10" t="s">
        <v>980</v>
      </c>
      <c r="F63" s="99">
        <v>4</v>
      </c>
      <c r="G63" s="10" t="s">
        <v>981</v>
      </c>
      <c r="H63" s="210">
        <v>1990</v>
      </c>
      <c r="I63" s="110" t="s">
        <v>832</v>
      </c>
    </row>
    <row r="64" spans="1:14" ht="15.75" x14ac:dyDescent="0.25">
      <c r="A64" s="202" t="s">
        <v>67</v>
      </c>
      <c r="B64" s="9" t="s">
        <v>649</v>
      </c>
      <c r="C64" s="99" t="s">
        <v>968</v>
      </c>
      <c r="D64" s="10" t="s">
        <v>969</v>
      </c>
      <c r="E64" s="10" t="s">
        <v>982</v>
      </c>
      <c r="F64" s="99">
        <v>1</v>
      </c>
      <c r="G64" s="10" t="s">
        <v>971</v>
      </c>
      <c r="H64" s="210">
        <v>544.5</v>
      </c>
      <c r="I64" s="110" t="s">
        <v>832</v>
      </c>
    </row>
    <row r="65" spans="1:9" ht="16.5" thickBot="1" x14ac:dyDescent="0.3">
      <c r="A65" s="234" t="s">
        <v>69</v>
      </c>
      <c r="B65" s="236" t="s">
        <v>948</v>
      </c>
      <c r="C65" s="194" t="s">
        <v>968</v>
      </c>
      <c r="D65" s="194" t="s">
        <v>969</v>
      </c>
      <c r="E65" s="194" t="s">
        <v>983</v>
      </c>
      <c r="F65" s="194">
        <v>1.5</v>
      </c>
      <c r="G65" s="194" t="s">
        <v>984</v>
      </c>
      <c r="H65" s="195">
        <v>3496.9</v>
      </c>
      <c r="I65" s="196" t="s">
        <v>832</v>
      </c>
    </row>
    <row r="66" spans="1:9" ht="16.5" thickBot="1" x14ac:dyDescent="0.3">
      <c r="A66" s="168"/>
      <c r="B66" s="237"/>
      <c r="C66" s="238" t="s">
        <v>954</v>
      </c>
      <c r="D66" s="242"/>
      <c r="E66" s="242"/>
      <c r="F66" s="242"/>
      <c r="G66" s="242"/>
      <c r="H66" s="239">
        <f>SUM(H52:H65)</f>
        <v>11420.4</v>
      </c>
      <c r="I66" s="240">
        <f>SUM(I53:I65)</f>
        <v>0</v>
      </c>
    </row>
  </sheetData>
  <pageMargins left="0.23622047244094491" right="0.23622047244094491" top="0.74803149606299213" bottom="0.74803149606299213" header="0.31496062992125984" footer="0.31496062992125984"/>
  <pageSetup paperSize="9" scale="35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1:E47"/>
  <sheetViews>
    <sheetView workbookViewId="0">
      <selection activeCell="E7" sqref="E7"/>
    </sheetView>
  </sheetViews>
  <sheetFormatPr defaultRowHeight="12.75" x14ac:dyDescent="0.2"/>
  <cols>
    <col min="1" max="1" width="2.7109375" customWidth="1"/>
    <col min="3" max="3" width="21.85546875" customWidth="1"/>
    <col min="4" max="4" width="50.7109375" customWidth="1"/>
    <col min="5" max="5" width="18.42578125" customWidth="1"/>
  </cols>
  <sheetData>
    <row r="1" spans="2:5" ht="25.5" x14ac:dyDescent="0.35">
      <c r="B1" s="48"/>
      <c r="C1" s="74" t="s">
        <v>868</v>
      </c>
      <c r="D1" s="104"/>
      <c r="E1" s="105">
        <v>2022</v>
      </c>
    </row>
    <row r="2" spans="2:5" x14ac:dyDescent="0.2">
      <c r="D2" s="103"/>
    </row>
    <row r="3" spans="2:5" ht="13.5" thickBot="1" x14ac:dyDescent="0.25">
      <c r="D3" s="103"/>
    </row>
    <row r="4" spans="2:5" ht="19.5" thickBot="1" x14ac:dyDescent="0.35">
      <c r="B4" s="37" t="s">
        <v>13</v>
      </c>
      <c r="C4" s="64" t="s">
        <v>14</v>
      </c>
      <c r="D4" s="38" t="s">
        <v>176</v>
      </c>
      <c r="E4" s="245" t="s">
        <v>869</v>
      </c>
    </row>
    <row r="5" spans="2:5" ht="16.5" thickTop="1" x14ac:dyDescent="0.25">
      <c r="B5" s="41" t="s">
        <v>22</v>
      </c>
      <c r="C5" s="250" t="s">
        <v>822</v>
      </c>
      <c r="D5" s="42" t="s">
        <v>985</v>
      </c>
      <c r="E5" s="246">
        <v>845</v>
      </c>
    </row>
    <row r="6" spans="2:5" ht="15.75" x14ac:dyDescent="0.25">
      <c r="B6" s="33" t="s">
        <v>28</v>
      </c>
      <c r="C6" s="251" t="s">
        <v>117</v>
      </c>
      <c r="D6" s="43" t="s">
        <v>986</v>
      </c>
      <c r="E6" s="247">
        <v>200</v>
      </c>
    </row>
    <row r="7" spans="2:5" s="256" customFormat="1" ht="27.75" customHeight="1" x14ac:dyDescent="0.2">
      <c r="B7" s="252" t="s">
        <v>32</v>
      </c>
      <c r="C7" s="258"/>
      <c r="D7" s="254"/>
      <c r="E7" s="259"/>
    </row>
    <row r="8" spans="2:5" ht="15.75" x14ac:dyDescent="0.2">
      <c r="B8" s="257" t="s">
        <v>35</v>
      </c>
      <c r="C8" s="253"/>
      <c r="D8" s="254"/>
      <c r="E8" s="255"/>
    </row>
    <row r="9" spans="2:5" s="260" customFormat="1" ht="15.75" x14ac:dyDescent="0.25">
      <c r="B9" s="257" t="s">
        <v>38</v>
      </c>
      <c r="C9" s="35"/>
      <c r="D9" s="43"/>
      <c r="E9" s="247"/>
    </row>
    <row r="10" spans="2:5" ht="15.75" x14ac:dyDescent="0.25">
      <c r="B10" s="33" t="s">
        <v>41</v>
      </c>
      <c r="C10" s="35"/>
      <c r="D10" s="43"/>
      <c r="E10" s="247"/>
    </row>
    <row r="11" spans="2:5" ht="15.75" x14ac:dyDescent="0.25">
      <c r="B11" s="33" t="s">
        <v>45</v>
      </c>
      <c r="C11" s="35"/>
      <c r="D11" s="43"/>
      <c r="E11" s="247"/>
    </row>
    <row r="12" spans="2:5" ht="15.75" x14ac:dyDescent="0.25">
      <c r="B12" s="33" t="s">
        <v>48</v>
      </c>
      <c r="C12" s="35"/>
      <c r="D12" s="43"/>
      <c r="E12" s="247"/>
    </row>
    <row r="13" spans="2:5" ht="15.75" x14ac:dyDescent="0.25">
      <c r="B13" s="33" t="s">
        <v>51</v>
      </c>
      <c r="C13" s="35"/>
      <c r="D13" s="43"/>
      <c r="E13" s="247"/>
    </row>
    <row r="14" spans="2:5" ht="15.75" x14ac:dyDescent="0.25">
      <c r="B14" s="33"/>
      <c r="C14" s="35"/>
      <c r="D14" s="43"/>
      <c r="E14" s="247"/>
    </row>
    <row r="15" spans="2:5" ht="15.75" x14ac:dyDescent="0.25">
      <c r="B15" s="33"/>
      <c r="C15" s="172"/>
      <c r="D15" s="71"/>
      <c r="E15" s="248"/>
    </row>
    <row r="16" spans="2:5" ht="16.5" thickBot="1" x14ac:dyDescent="0.3">
      <c r="B16" s="61" t="s">
        <v>174</v>
      </c>
      <c r="C16" s="67"/>
      <c r="D16" s="62"/>
      <c r="E16" s="249">
        <f>SUM(E5:E15)</f>
        <v>1045</v>
      </c>
    </row>
    <row r="33" spans="2:5" ht="26.25" x14ac:dyDescent="0.4">
      <c r="C33" s="122"/>
      <c r="D33" s="122"/>
      <c r="E33" s="122"/>
    </row>
    <row r="35" spans="2:5" ht="15" customHeight="1" x14ac:dyDescent="0.2"/>
    <row r="36" spans="2:5" ht="20.100000000000001" customHeight="1" x14ac:dyDescent="0.2">
      <c r="B36" s="182"/>
      <c r="C36" s="182"/>
      <c r="D36" s="182"/>
      <c r="E36" s="182"/>
    </row>
    <row r="37" spans="2:5" ht="15" customHeight="1" x14ac:dyDescent="0.2">
      <c r="B37" s="4"/>
      <c r="D37" s="183"/>
    </row>
    <row r="38" spans="2:5" ht="15" customHeight="1" x14ac:dyDescent="0.2">
      <c r="B38" s="4"/>
      <c r="D38" s="183"/>
    </row>
    <row r="39" spans="2:5" ht="15" customHeight="1" x14ac:dyDescent="0.2">
      <c r="B39" s="4"/>
      <c r="D39" s="183"/>
    </row>
    <row r="40" spans="2:5" ht="15" customHeight="1" x14ac:dyDescent="0.2">
      <c r="B40" s="4"/>
      <c r="D40" s="183"/>
    </row>
    <row r="41" spans="2:5" ht="15" customHeight="1" x14ac:dyDescent="0.2">
      <c r="B41" s="4"/>
      <c r="D41" s="183"/>
    </row>
    <row r="42" spans="2:5" ht="15" customHeight="1" x14ac:dyDescent="0.2">
      <c r="B42" s="4"/>
      <c r="D42" s="183"/>
    </row>
    <row r="43" spans="2:5" ht="15" customHeight="1" x14ac:dyDescent="0.2">
      <c r="B43" s="4"/>
      <c r="D43" s="183"/>
    </row>
    <row r="44" spans="2:5" ht="15" customHeight="1" x14ac:dyDescent="0.2">
      <c r="B44" s="4"/>
      <c r="D44" s="183"/>
    </row>
    <row r="45" spans="2:5" ht="15" customHeight="1" x14ac:dyDescent="0.2">
      <c r="B45" s="4"/>
      <c r="D45" s="183"/>
    </row>
    <row r="46" spans="2:5" ht="15" customHeight="1" x14ac:dyDescent="0.2">
      <c r="B46" s="4"/>
      <c r="D46" s="183"/>
    </row>
    <row r="47" spans="2:5" ht="15" customHeight="1" x14ac:dyDescent="0.2">
      <c r="B47" s="4"/>
      <c r="D47" s="18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N79"/>
  <sheetViews>
    <sheetView topLeftCell="A52" workbookViewId="0">
      <selection activeCell="A71" sqref="A71:I84"/>
    </sheetView>
  </sheetViews>
  <sheetFormatPr defaultRowHeight="12.75" x14ac:dyDescent="0.2"/>
  <cols>
    <col min="1" max="1" width="4.5703125" customWidth="1"/>
    <col min="2" max="2" width="12.7109375" customWidth="1"/>
    <col min="3" max="3" width="32.140625" customWidth="1"/>
    <col min="4" max="4" width="12.28515625" customWidth="1"/>
    <col min="5" max="5" width="38" customWidth="1"/>
    <col min="6" max="6" width="11.42578125" customWidth="1"/>
    <col min="7" max="7" width="43.5703125" customWidth="1"/>
    <col min="8" max="8" width="11.5703125" customWidth="1"/>
    <col min="9" max="9" width="11.140625" customWidth="1"/>
    <col min="14" max="14" width="10.5703125" bestFit="1" customWidth="1"/>
  </cols>
  <sheetData>
    <row r="1" spans="1:13" x14ac:dyDescent="0.2">
      <c r="E1" s="4" t="s">
        <v>1018</v>
      </c>
    </row>
    <row r="3" spans="1:13" ht="25.5" x14ac:dyDescent="0.35">
      <c r="A3" s="2"/>
      <c r="B3" s="311"/>
      <c r="C3" s="5" t="s">
        <v>0</v>
      </c>
      <c r="D3" s="1"/>
      <c r="E3" s="2"/>
      <c r="F3" s="2"/>
      <c r="G3" s="2"/>
      <c r="H3" s="2"/>
      <c r="I3" s="2"/>
      <c r="J3" s="2"/>
    </row>
    <row r="4" spans="1:13" ht="22.5" x14ac:dyDescent="0.3">
      <c r="A4" s="2"/>
      <c r="B4" s="2"/>
      <c r="C4" s="2"/>
      <c r="D4" s="2"/>
      <c r="E4" s="2"/>
      <c r="F4" s="2"/>
      <c r="G4" s="2"/>
      <c r="H4" s="228"/>
      <c r="I4" s="228">
        <v>2023</v>
      </c>
      <c r="J4" s="2"/>
    </row>
    <row r="5" spans="1:13" ht="15.75" x14ac:dyDescent="0.25">
      <c r="A5" s="2"/>
      <c r="B5" s="2"/>
      <c r="C5" s="16" t="s">
        <v>1</v>
      </c>
      <c r="D5" s="106">
        <f>SUM(D6:D8)</f>
        <v>12450</v>
      </c>
      <c r="E5" s="277" t="s">
        <v>569</v>
      </c>
      <c r="F5" s="106">
        <f>E6+E7+E8</f>
        <v>14073.91</v>
      </c>
      <c r="G5" s="16"/>
      <c r="H5" s="2"/>
      <c r="I5" s="2"/>
      <c r="J5" s="2"/>
    </row>
    <row r="6" spans="1:13" ht="15.75" x14ac:dyDescent="0.25">
      <c r="A6" s="2"/>
      <c r="B6" s="2"/>
      <c r="C6" s="2" t="s">
        <v>3</v>
      </c>
      <c r="D6" s="77">
        <v>7950</v>
      </c>
      <c r="E6" s="77">
        <f>H42</f>
        <v>5230</v>
      </c>
      <c r="F6" s="77"/>
      <c r="G6" s="2"/>
      <c r="H6" s="2"/>
      <c r="I6" s="2"/>
      <c r="J6" s="2"/>
    </row>
    <row r="7" spans="1:13" ht="15.75" x14ac:dyDescent="0.25">
      <c r="A7" s="2"/>
      <c r="B7" s="2"/>
      <c r="C7" s="2" t="s">
        <v>7</v>
      </c>
      <c r="D7" s="77">
        <v>4000</v>
      </c>
      <c r="E7" s="77">
        <f>I42</f>
        <v>4586</v>
      </c>
      <c r="F7" s="77"/>
      <c r="G7" s="2"/>
      <c r="H7" s="2"/>
      <c r="I7" s="2"/>
      <c r="J7" s="2"/>
    </row>
    <row r="8" spans="1:13" ht="16.5" thickBot="1" x14ac:dyDescent="0.3">
      <c r="A8" s="2"/>
      <c r="B8" s="2"/>
      <c r="C8" s="2" t="s">
        <v>11</v>
      </c>
      <c r="D8" s="77">
        <v>500</v>
      </c>
      <c r="E8" s="77">
        <f>lit.2023!E16</f>
        <v>4257.91</v>
      </c>
      <c r="F8" s="77"/>
      <c r="G8" s="2"/>
      <c r="H8" s="2"/>
      <c r="I8" s="2"/>
      <c r="J8" s="2"/>
    </row>
    <row r="9" spans="1:13" ht="32.25" thickBot="1" x14ac:dyDescent="0.3">
      <c r="A9" s="294" t="s">
        <v>13</v>
      </c>
      <c r="B9" s="285" t="s">
        <v>14</v>
      </c>
      <c r="C9" s="230" t="s">
        <v>15</v>
      </c>
      <c r="D9" s="230"/>
      <c r="E9" s="230" t="s">
        <v>17</v>
      </c>
      <c r="F9" s="230" t="s">
        <v>18</v>
      </c>
      <c r="G9" s="230" t="s">
        <v>19</v>
      </c>
      <c r="H9" s="230" t="s">
        <v>20</v>
      </c>
      <c r="I9" s="231" t="s">
        <v>21</v>
      </c>
      <c r="J9" s="15"/>
    </row>
    <row r="10" spans="1:13" s="260" customFormat="1" ht="16.5" thickTop="1" x14ac:dyDescent="0.25">
      <c r="A10" s="295" t="s">
        <v>22</v>
      </c>
      <c r="B10" s="286">
        <v>44987</v>
      </c>
      <c r="C10" s="263" t="s">
        <v>942</v>
      </c>
      <c r="D10" s="263" t="s">
        <v>987</v>
      </c>
      <c r="E10" s="264" t="s">
        <v>988</v>
      </c>
      <c r="F10" s="263">
        <v>4</v>
      </c>
      <c r="G10" s="282" t="s">
        <v>938</v>
      </c>
      <c r="H10" s="280" t="s">
        <v>832</v>
      </c>
      <c r="I10" s="281" t="s">
        <v>832</v>
      </c>
      <c r="J10" s="267"/>
    </row>
    <row r="11" spans="1:13" s="278" customFormat="1" ht="15.75" x14ac:dyDescent="0.2">
      <c r="A11" s="296" t="s">
        <v>28</v>
      </c>
      <c r="B11" s="286">
        <v>45020</v>
      </c>
      <c r="C11" s="263" t="s">
        <v>949</v>
      </c>
      <c r="D11" s="263" t="s">
        <v>987</v>
      </c>
      <c r="E11" s="264" t="s">
        <v>989</v>
      </c>
      <c r="F11" s="263">
        <v>7</v>
      </c>
      <c r="G11" s="263" t="s">
        <v>990</v>
      </c>
      <c r="H11" s="265">
        <f>1300/2</f>
        <v>650</v>
      </c>
      <c r="I11" s="266">
        <v>142</v>
      </c>
      <c r="J11" s="267"/>
      <c r="M11" s="278" t="s">
        <v>380</v>
      </c>
    </row>
    <row r="12" spans="1:13" ht="15.75" x14ac:dyDescent="0.25">
      <c r="A12" s="178" t="s">
        <v>32</v>
      </c>
      <c r="B12" s="286">
        <v>45020</v>
      </c>
      <c r="C12" s="263" t="s">
        <v>991</v>
      </c>
      <c r="D12" s="263" t="s">
        <v>992</v>
      </c>
      <c r="E12" s="264" t="s">
        <v>989</v>
      </c>
      <c r="F12" s="263">
        <v>7</v>
      </c>
      <c r="G12" s="263" t="s">
        <v>990</v>
      </c>
      <c r="H12" s="265">
        <f>1300/2</f>
        <v>650</v>
      </c>
      <c r="I12" s="111">
        <v>142</v>
      </c>
      <c r="J12" s="15"/>
    </row>
    <row r="13" spans="1:13" s="260" customFormat="1" ht="31.5" x14ac:dyDescent="0.2">
      <c r="A13" s="296" t="s">
        <v>35</v>
      </c>
      <c r="B13" s="290">
        <v>45044</v>
      </c>
      <c r="C13" s="263" t="s">
        <v>991</v>
      </c>
      <c r="D13" s="263" t="s">
        <v>992</v>
      </c>
      <c r="E13" s="270" t="s">
        <v>993</v>
      </c>
      <c r="F13" s="269">
        <v>7</v>
      </c>
      <c r="G13" s="269" t="s">
        <v>938</v>
      </c>
      <c r="H13" s="271">
        <v>950</v>
      </c>
      <c r="I13" s="272">
        <v>240</v>
      </c>
      <c r="J13" s="267"/>
    </row>
    <row r="14" spans="1:13" s="260" customFormat="1" ht="15.75" x14ac:dyDescent="0.2">
      <c r="A14" s="297" t="s">
        <v>38</v>
      </c>
      <c r="B14" s="290">
        <v>45064</v>
      </c>
      <c r="C14" s="269" t="s">
        <v>942</v>
      </c>
      <c r="D14" s="263" t="s">
        <v>987</v>
      </c>
      <c r="E14" s="270" t="s">
        <v>994</v>
      </c>
      <c r="F14" s="269">
        <v>9</v>
      </c>
      <c r="G14" s="312" t="s">
        <v>1016</v>
      </c>
      <c r="H14" s="271" t="s">
        <v>832</v>
      </c>
      <c r="I14" s="272">
        <v>1388</v>
      </c>
      <c r="J14" s="274"/>
    </row>
    <row r="15" spans="1:13" ht="15.75" x14ac:dyDescent="0.25">
      <c r="A15" s="284" t="s">
        <v>41</v>
      </c>
      <c r="B15" s="290">
        <v>45064</v>
      </c>
      <c r="C15" s="6" t="s">
        <v>935</v>
      </c>
      <c r="D15" s="263" t="s">
        <v>987</v>
      </c>
      <c r="E15" s="270" t="s">
        <v>994</v>
      </c>
      <c r="F15" s="6">
        <v>9</v>
      </c>
      <c r="G15" s="312" t="s">
        <v>1016</v>
      </c>
      <c r="H15" s="141" t="s">
        <v>832</v>
      </c>
      <c r="I15" s="244">
        <v>1388</v>
      </c>
      <c r="J15" s="2"/>
    </row>
    <row r="16" spans="1:13" s="260" customFormat="1" ht="31.5" x14ac:dyDescent="0.2">
      <c r="A16" s="297" t="s">
        <v>45</v>
      </c>
      <c r="B16" s="286">
        <v>45188</v>
      </c>
      <c r="C16" s="308" t="s">
        <v>991</v>
      </c>
      <c r="D16" s="263" t="s">
        <v>992</v>
      </c>
      <c r="E16" s="264" t="s">
        <v>995</v>
      </c>
      <c r="F16" s="263">
        <v>3</v>
      </c>
      <c r="G16" s="263" t="s">
        <v>996</v>
      </c>
      <c r="H16" s="265" t="s">
        <v>832</v>
      </c>
      <c r="I16" s="266" t="s">
        <v>832</v>
      </c>
      <c r="J16" s="274"/>
    </row>
    <row r="17" spans="1:14" s="260" customFormat="1" ht="31.5" x14ac:dyDescent="0.2">
      <c r="A17" s="297" t="s">
        <v>48</v>
      </c>
      <c r="B17" s="286">
        <v>45188</v>
      </c>
      <c r="C17" s="263" t="s">
        <v>1011</v>
      </c>
      <c r="D17" s="263" t="s">
        <v>992</v>
      </c>
      <c r="E17" s="264" t="s">
        <v>995</v>
      </c>
      <c r="F17" s="263">
        <v>3</v>
      </c>
      <c r="G17" s="263" t="s">
        <v>996</v>
      </c>
      <c r="H17" s="265" t="s">
        <v>832</v>
      </c>
      <c r="I17" s="266" t="s">
        <v>832</v>
      </c>
      <c r="J17" s="274"/>
      <c r="N17" s="310"/>
    </row>
    <row r="18" spans="1:14" ht="15.75" x14ac:dyDescent="0.25">
      <c r="A18" s="284" t="s">
        <v>51</v>
      </c>
      <c r="B18" s="289">
        <v>45195</v>
      </c>
      <c r="C18" s="6" t="s">
        <v>935</v>
      </c>
      <c r="D18" s="263" t="s">
        <v>987</v>
      </c>
      <c r="E18" s="10" t="s">
        <v>997</v>
      </c>
      <c r="F18" s="10">
        <v>3</v>
      </c>
      <c r="G18" s="10" t="s">
        <v>938</v>
      </c>
      <c r="H18" s="140" t="s">
        <v>832</v>
      </c>
      <c r="I18" s="225">
        <v>280</v>
      </c>
      <c r="J18" s="2"/>
    </row>
    <row r="19" spans="1:14" s="260" customFormat="1" ht="15.75" x14ac:dyDescent="0.25">
      <c r="A19" s="297" t="s">
        <v>52</v>
      </c>
      <c r="B19" s="289">
        <v>45195</v>
      </c>
      <c r="C19" s="269" t="s">
        <v>942</v>
      </c>
      <c r="D19" s="263" t="s">
        <v>987</v>
      </c>
      <c r="E19" s="10" t="s">
        <v>997</v>
      </c>
      <c r="F19" s="10">
        <v>3</v>
      </c>
      <c r="G19" s="10" t="s">
        <v>938</v>
      </c>
      <c r="H19" s="265" t="s">
        <v>832</v>
      </c>
      <c r="I19" s="281">
        <v>280</v>
      </c>
      <c r="J19" s="274"/>
    </row>
    <row r="20" spans="1:14" s="260" customFormat="1" ht="15.75" x14ac:dyDescent="0.2">
      <c r="A20" s="297" t="s">
        <v>58</v>
      </c>
      <c r="B20" s="286">
        <v>45202</v>
      </c>
      <c r="C20" s="264" t="s">
        <v>945</v>
      </c>
      <c r="D20" s="263" t="s">
        <v>992</v>
      </c>
      <c r="E20" s="263" t="s">
        <v>998</v>
      </c>
      <c r="F20" s="263">
        <v>6</v>
      </c>
      <c r="G20" s="264" t="s">
        <v>999</v>
      </c>
      <c r="H20" s="265">
        <v>1490</v>
      </c>
      <c r="I20" s="281" t="s">
        <v>832</v>
      </c>
      <c r="J20" s="274"/>
    </row>
    <row r="21" spans="1:14" ht="15.75" x14ac:dyDescent="0.25">
      <c r="A21" s="284" t="s">
        <v>62</v>
      </c>
      <c r="B21" s="289">
        <v>45203</v>
      </c>
      <c r="C21" s="99" t="s">
        <v>991</v>
      </c>
      <c r="D21" s="263" t="s">
        <v>992</v>
      </c>
      <c r="E21" s="10" t="s">
        <v>1000</v>
      </c>
      <c r="F21" s="99">
        <v>6</v>
      </c>
      <c r="G21" s="264" t="s">
        <v>999</v>
      </c>
      <c r="H21" s="265">
        <v>1490</v>
      </c>
      <c r="I21" s="211" t="s">
        <v>832</v>
      </c>
      <c r="J21" s="2"/>
    </row>
    <row r="22" spans="1:14" ht="15.75" x14ac:dyDescent="0.25">
      <c r="A22" s="284" t="s">
        <v>67</v>
      </c>
      <c r="B22" s="289">
        <v>45208</v>
      </c>
      <c r="C22" s="10" t="s">
        <v>945</v>
      </c>
      <c r="D22" s="10" t="s">
        <v>992</v>
      </c>
      <c r="E22" s="10" t="s">
        <v>1008</v>
      </c>
      <c r="F22" s="10">
        <v>3</v>
      </c>
      <c r="G22" s="10" t="s">
        <v>1009</v>
      </c>
      <c r="H22" s="140" t="s">
        <v>832</v>
      </c>
      <c r="I22" s="110">
        <v>76</v>
      </c>
      <c r="J22" s="2"/>
    </row>
    <row r="23" spans="1:14" ht="15.75" x14ac:dyDescent="0.25">
      <c r="A23" s="163" t="s">
        <v>69</v>
      </c>
      <c r="B23" s="291">
        <v>45260</v>
      </c>
      <c r="C23" s="6" t="s">
        <v>1011</v>
      </c>
      <c r="D23" s="10" t="s">
        <v>992</v>
      </c>
      <c r="E23" s="6" t="s">
        <v>1010</v>
      </c>
      <c r="F23" s="6">
        <v>3</v>
      </c>
      <c r="G23" s="6" t="s">
        <v>1017</v>
      </c>
      <c r="H23" s="141" t="s">
        <v>832</v>
      </c>
      <c r="I23" s="111">
        <v>76</v>
      </c>
      <c r="J23" s="2"/>
    </row>
    <row r="24" spans="1:14" s="260" customFormat="1" ht="15.75" x14ac:dyDescent="0.2">
      <c r="A24" s="298" t="s">
        <v>72</v>
      </c>
      <c r="B24" s="290">
        <v>45266</v>
      </c>
      <c r="C24" s="269" t="s">
        <v>942</v>
      </c>
      <c r="D24" s="269" t="s">
        <v>987</v>
      </c>
      <c r="E24" s="270" t="s">
        <v>1014</v>
      </c>
      <c r="F24" s="269">
        <v>4</v>
      </c>
      <c r="G24" s="269" t="s">
        <v>938</v>
      </c>
      <c r="H24" s="271" t="s">
        <v>832</v>
      </c>
      <c r="I24" s="283">
        <v>287</v>
      </c>
      <c r="J24" s="274"/>
    </row>
    <row r="25" spans="1:14" s="256" customFormat="1" ht="16.5" thickBot="1" x14ac:dyDescent="0.25">
      <c r="A25" s="302" t="s">
        <v>75</v>
      </c>
      <c r="B25" s="290">
        <v>45266</v>
      </c>
      <c r="C25" s="269" t="s">
        <v>935</v>
      </c>
      <c r="D25" s="269" t="s">
        <v>987</v>
      </c>
      <c r="E25" s="270" t="s">
        <v>1014</v>
      </c>
      <c r="F25" s="269">
        <v>4</v>
      </c>
      <c r="G25" s="269" t="s">
        <v>938</v>
      </c>
      <c r="H25" s="271" t="s">
        <v>832</v>
      </c>
      <c r="I25" s="283">
        <v>287</v>
      </c>
      <c r="J25" s="274"/>
      <c r="K25" s="260"/>
    </row>
    <row r="26" spans="1:14" s="256" customFormat="1" ht="15.75" hidden="1" x14ac:dyDescent="0.2">
      <c r="A26" s="302" t="s">
        <v>77</v>
      </c>
      <c r="B26" s="303"/>
      <c r="C26" s="269"/>
      <c r="D26" s="269"/>
      <c r="E26" s="270"/>
      <c r="F26" s="269"/>
      <c r="G26" s="269"/>
      <c r="H26" s="271"/>
      <c r="I26" s="283"/>
      <c r="J26" s="274"/>
      <c r="K26" s="260"/>
    </row>
    <row r="27" spans="1:14" ht="15.75" hidden="1" x14ac:dyDescent="0.2">
      <c r="A27" s="302" t="s">
        <v>80</v>
      </c>
      <c r="B27" s="290"/>
      <c r="C27" s="269"/>
      <c r="D27" s="269"/>
      <c r="E27" s="270"/>
      <c r="F27" s="269"/>
      <c r="G27" s="269"/>
      <c r="H27" s="271"/>
      <c r="I27" s="283"/>
      <c r="J27" s="274"/>
      <c r="K27" s="260"/>
      <c r="L27" s="256"/>
      <c r="M27" s="256"/>
      <c r="N27" s="256"/>
    </row>
    <row r="28" spans="1:14" ht="15.75" hidden="1" x14ac:dyDescent="0.2">
      <c r="A28" s="302" t="s">
        <v>82</v>
      </c>
      <c r="B28" s="303"/>
      <c r="C28" s="270"/>
      <c r="D28" s="270"/>
      <c r="E28" s="270"/>
      <c r="F28" s="270"/>
      <c r="G28" s="270"/>
      <c r="H28" s="300"/>
      <c r="I28" s="301"/>
      <c r="J28" s="274"/>
      <c r="K28" s="260"/>
      <c r="L28" s="256"/>
      <c r="M28" s="256"/>
      <c r="N28" s="256"/>
    </row>
    <row r="29" spans="1:14" ht="15.75" hidden="1" x14ac:dyDescent="0.2">
      <c r="A29" s="302" t="s">
        <v>85</v>
      </c>
      <c r="B29" s="303"/>
      <c r="C29" s="269"/>
      <c r="D29" s="269"/>
      <c r="E29" s="270"/>
      <c r="F29" s="270"/>
      <c r="G29" s="270"/>
      <c r="H29" s="271"/>
      <c r="I29" s="283"/>
      <c r="J29" s="304"/>
      <c r="K29" s="256"/>
    </row>
    <row r="30" spans="1:14" ht="15.75" hidden="1" x14ac:dyDescent="0.2">
      <c r="A30" s="302" t="s">
        <v>88</v>
      </c>
      <c r="B30" s="303"/>
      <c r="C30" s="270"/>
      <c r="D30" s="270"/>
      <c r="E30" s="270"/>
      <c r="F30" s="270"/>
      <c r="G30" s="270"/>
      <c r="H30" s="300"/>
      <c r="I30" s="301"/>
      <c r="J30" s="304"/>
      <c r="K30" s="256"/>
    </row>
    <row r="31" spans="1:14" ht="15.75" hidden="1" x14ac:dyDescent="0.25">
      <c r="A31" s="163" t="s">
        <v>91</v>
      </c>
      <c r="B31" s="303"/>
      <c r="C31" s="269"/>
      <c r="D31" s="269"/>
      <c r="E31" s="270"/>
      <c r="F31" s="270"/>
      <c r="G31" s="270"/>
      <c r="H31" s="271"/>
      <c r="I31" s="283"/>
      <c r="J31" s="304"/>
      <c r="K31" s="256"/>
    </row>
    <row r="32" spans="1:14" ht="15.75" hidden="1" x14ac:dyDescent="0.25">
      <c r="A32" s="163" t="s">
        <v>97</v>
      </c>
      <c r="B32" s="291"/>
      <c r="C32" s="6"/>
      <c r="D32" s="6"/>
      <c r="E32" s="6"/>
      <c r="F32" s="6"/>
      <c r="G32" s="6"/>
      <c r="H32" s="141"/>
      <c r="I32" s="111"/>
      <c r="J32" s="304"/>
      <c r="K32" s="256"/>
    </row>
    <row r="33" spans="1:10" ht="15.75" hidden="1" x14ac:dyDescent="0.25">
      <c r="A33" s="284" t="s">
        <v>100</v>
      </c>
      <c r="B33" s="291"/>
      <c r="C33" s="6"/>
      <c r="D33" s="6"/>
      <c r="E33" s="6"/>
      <c r="F33" s="6"/>
      <c r="G33" s="6"/>
      <c r="H33" s="141"/>
      <c r="I33" s="111"/>
      <c r="J33" s="2"/>
    </row>
    <row r="34" spans="1:10" ht="15.75" hidden="1" x14ac:dyDescent="0.25">
      <c r="A34" s="284" t="s">
        <v>101</v>
      </c>
      <c r="B34" s="291"/>
      <c r="C34" s="6"/>
      <c r="D34" s="6"/>
      <c r="E34" s="6"/>
      <c r="F34" s="6"/>
      <c r="G34" s="6"/>
      <c r="H34" s="141"/>
      <c r="I34" s="111"/>
      <c r="J34" s="2"/>
    </row>
    <row r="35" spans="1:10" ht="15.75" hidden="1" x14ac:dyDescent="0.25">
      <c r="A35" s="284" t="s">
        <v>103</v>
      </c>
      <c r="B35" s="291"/>
      <c r="C35" s="6"/>
      <c r="D35" s="6"/>
      <c r="E35" s="6"/>
      <c r="F35" s="6"/>
      <c r="G35" s="6"/>
      <c r="H35" s="141"/>
      <c r="I35" s="111"/>
      <c r="J35" s="2"/>
    </row>
    <row r="36" spans="1:10" ht="15.75" hidden="1" x14ac:dyDescent="0.25">
      <c r="A36" s="284" t="s">
        <v>105</v>
      </c>
      <c r="B36" s="291"/>
      <c r="C36" s="6"/>
      <c r="D36" s="6"/>
      <c r="E36" s="6"/>
      <c r="F36" s="6"/>
      <c r="G36" s="6"/>
      <c r="H36" s="141"/>
      <c r="I36" s="111"/>
      <c r="J36" s="2"/>
    </row>
    <row r="37" spans="1:10" ht="15.75" hidden="1" x14ac:dyDescent="0.25">
      <c r="A37" s="163" t="s">
        <v>107</v>
      </c>
      <c r="B37" s="291"/>
      <c r="C37" s="6"/>
      <c r="D37" s="6"/>
      <c r="E37" s="6"/>
      <c r="F37" s="6"/>
      <c r="G37" s="6"/>
      <c r="H37" s="141"/>
      <c r="I37" s="111"/>
      <c r="J37" s="2"/>
    </row>
    <row r="38" spans="1:10" ht="15.75" hidden="1" x14ac:dyDescent="0.25">
      <c r="A38" s="163" t="s">
        <v>108</v>
      </c>
      <c r="B38" s="291"/>
      <c r="C38" s="6"/>
      <c r="D38" s="6"/>
      <c r="E38" s="6"/>
      <c r="F38" s="6"/>
      <c r="G38" s="6"/>
      <c r="H38" s="141"/>
      <c r="I38" s="111"/>
      <c r="J38" s="2"/>
    </row>
    <row r="39" spans="1:10" ht="15.75" hidden="1" x14ac:dyDescent="0.25">
      <c r="A39" s="284" t="s">
        <v>110</v>
      </c>
      <c r="B39" s="291"/>
      <c r="C39" s="6"/>
      <c r="D39" s="6"/>
      <c r="E39" s="6"/>
      <c r="F39" s="6"/>
      <c r="G39" s="6"/>
      <c r="H39" s="141"/>
      <c r="I39" s="111"/>
      <c r="J39" s="2"/>
    </row>
    <row r="40" spans="1:10" ht="15.75" hidden="1" x14ac:dyDescent="0.25">
      <c r="A40" s="284" t="s">
        <v>112</v>
      </c>
      <c r="B40" s="291"/>
      <c r="C40" s="6"/>
      <c r="D40" s="6"/>
      <c r="E40" s="6"/>
      <c r="F40" s="6"/>
      <c r="G40" s="6"/>
      <c r="H40" s="141"/>
      <c r="I40" s="111"/>
      <c r="J40" s="2"/>
    </row>
    <row r="41" spans="1:10" ht="16.5" hidden="1" thickBot="1" x14ac:dyDescent="0.3">
      <c r="A41" s="299" t="s">
        <v>113</v>
      </c>
      <c r="B41" s="292"/>
      <c r="C41" s="20"/>
      <c r="D41" s="20"/>
      <c r="E41" s="20"/>
      <c r="F41" s="20"/>
      <c r="G41" s="20"/>
      <c r="H41" s="142"/>
      <c r="I41" s="112"/>
      <c r="J41" s="2"/>
    </row>
    <row r="42" spans="1:10" ht="16.5" thickBot="1" x14ac:dyDescent="0.3">
      <c r="A42" s="168"/>
      <c r="B42" s="293"/>
      <c r="C42" s="238" t="s">
        <v>1001</v>
      </c>
      <c r="D42" s="242"/>
      <c r="E42" s="242"/>
      <c r="F42" s="242"/>
      <c r="G42" s="242"/>
      <c r="H42" s="239">
        <f>SUM(H10:H41)</f>
        <v>5230</v>
      </c>
      <c r="I42" s="240">
        <f>SUM(I10:I41)</f>
        <v>4586</v>
      </c>
    </row>
    <row r="43" spans="1:10" ht="15.75" x14ac:dyDescent="0.25">
      <c r="A43" s="2"/>
      <c r="B43" s="2"/>
      <c r="C43" s="2"/>
      <c r="D43" s="2"/>
      <c r="E43" s="2"/>
      <c r="F43" s="2"/>
      <c r="G43" s="2"/>
      <c r="H43" s="77"/>
      <c r="I43" s="77"/>
      <c r="J43" s="2"/>
    </row>
    <row r="44" spans="1:10" ht="15.75" x14ac:dyDescent="0.25">
      <c r="A44" s="2"/>
      <c r="B44" s="2"/>
      <c r="C44" s="2"/>
      <c r="D44" s="2"/>
      <c r="E44" s="2"/>
      <c r="F44" s="2"/>
      <c r="G44" s="2"/>
      <c r="H44" s="77"/>
      <c r="I44" s="77"/>
      <c r="J44" s="2"/>
    </row>
    <row r="45" spans="1:10" ht="15.75" x14ac:dyDescent="0.25">
      <c r="A45" s="2"/>
      <c r="B45" s="2"/>
      <c r="C45" s="2" t="s">
        <v>830</v>
      </c>
      <c r="D45" s="2"/>
      <c r="E45" s="2"/>
      <c r="F45" s="2"/>
      <c r="G45" s="2"/>
      <c r="H45" s="77"/>
      <c r="I45" s="77"/>
      <c r="J45" s="2"/>
    </row>
    <row r="46" spans="1:10" ht="15.75" customHeight="1" x14ac:dyDescent="0.25">
      <c r="A46" s="2"/>
      <c r="B46" s="2"/>
      <c r="C46" s="2"/>
      <c r="D46" s="2"/>
      <c r="E46" s="2"/>
      <c r="F46" s="2"/>
      <c r="G46" s="2"/>
      <c r="H46" s="77"/>
      <c r="I46" s="77"/>
      <c r="J46" s="2"/>
    </row>
    <row r="47" spans="1:10" ht="31.5" customHeight="1" x14ac:dyDescent="0.25">
      <c r="A47" s="2"/>
      <c r="B47" s="2"/>
      <c r="C47" s="2"/>
      <c r="D47" s="2"/>
      <c r="E47" s="2"/>
      <c r="F47" s="2"/>
      <c r="G47" s="2"/>
      <c r="H47" s="77"/>
      <c r="I47" s="77"/>
      <c r="J47" s="2"/>
    </row>
    <row r="48" spans="1:10" ht="36" customHeight="1" x14ac:dyDescent="0.25">
      <c r="A48" s="2"/>
      <c r="B48" s="2"/>
      <c r="C48" s="2"/>
      <c r="D48" s="2"/>
      <c r="E48" s="90"/>
      <c r="F48" s="2"/>
      <c r="G48" s="2"/>
      <c r="H48" s="2"/>
      <c r="I48" s="2"/>
      <c r="J48" s="2"/>
    </row>
    <row r="49" spans="1:14" s="260" customFormat="1" ht="31.5" customHeight="1" x14ac:dyDescent="0.35">
      <c r="A49" s="2"/>
      <c r="B49" s="2"/>
      <c r="C49" s="5" t="s">
        <v>955</v>
      </c>
      <c r="D49" s="1"/>
      <c r="E49" s="2"/>
      <c r="F49" s="2"/>
      <c r="G49" s="2"/>
      <c r="H49" s="2"/>
      <c r="I49" s="2"/>
      <c r="J49" s="2"/>
      <c r="K49"/>
      <c r="L49"/>
      <c r="M49"/>
      <c r="N49"/>
    </row>
    <row r="50" spans="1:14" ht="36" customHeight="1" x14ac:dyDescent="0.3">
      <c r="A50" s="2"/>
      <c r="B50" s="2"/>
      <c r="C50" s="2"/>
      <c r="D50" s="2" t="s">
        <v>1019</v>
      </c>
      <c r="E50" s="2"/>
      <c r="F50" s="2"/>
      <c r="G50" s="2"/>
      <c r="H50" s="228"/>
      <c r="I50" s="228">
        <v>2023</v>
      </c>
      <c r="J50" s="2"/>
    </row>
    <row r="51" spans="1:14" ht="30" customHeight="1" thickBot="1" x14ac:dyDescent="0.3">
      <c r="A51" s="2"/>
      <c r="B51" s="2"/>
      <c r="C51" s="16"/>
      <c r="D51" s="106"/>
      <c r="E51" s="277"/>
      <c r="F51" s="106"/>
      <c r="G51" s="16"/>
      <c r="H51" s="2"/>
      <c r="I51" s="2"/>
      <c r="J51" s="2"/>
      <c r="M51" s="260"/>
      <c r="N51" s="260"/>
    </row>
    <row r="52" spans="1:14" ht="35.25" customHeight="1" thickBot="1" x14ac:dyDescent="0.25">
      <c r="A52" s="243" t="s">
        <v>13</v>
      </c>
      <c r="B52" s="229" t="s">
        <v>14</v>
      </c>
      <c r="C52" s="230" t="s">
        <v>15</v>
      </c>
      <c r="D52" s="230"/>
      <c r="E52" s="230" t="s">
        <v>17</v>
      </c>
      <c r="F52" s="230" t="s">
        <v>18</v>
      </c>
      <c r="G52" s="230" t="s">
        <v>19</v>
      </c>
      <c r="H52" s="230" t="s">
        <v>20</v>
      </c>
      <c r="I52" s="231" t="s">
        <v>21</v>
      </c>
      <c r="L52" s="260"/>
    </row>
    <row r="53" spans="1:14" ht="15.75" customHeight="1" thickTop="1" x14ac:dyDescent="0.2">
      <c r="A53" s="279" t="s">
        <v>22</v>
      </c>
      <c r="B53" s="262" t="s">
        <v>330</v>
      </c>
      <c r="C53" s="263" t="s">
        <v>979</v>
      </c>
      <c r="D53" s="263" t="s">
        <v>958</v>
      </c>
      <c r="E53" s="264" t="s">
        <v>1002</v>
      </c>
      <c r="F53" s="263">
        <v>2</v>
      </c>
      <c r="G53" s="263" t="s">
        <v>1003</v>
      </c>
      <c r="H53" s="271">
        <v>1071</v>
      </c>
      <c r="I53" s="266" t="s">
        <v>832</v>
      </c>
    </row>
    <row r="54" spans="1:14" s="256" customFormat="1" ht="34.5" customHeight="1" x14ac:dyDescent="0.2">
      <c r="A54" s="305" t="s">
        <v>28</v>
      </c>
      <c r="B54" s="306" t="s">
        <v>430</v>
      </c>
      <c r="C54" s="264" t="s">
        <v>961</v>
      </c>
      <c r="D54" s="264" t="s">
        <v>962</v>
      </c>
      <c r="E54" s="264" t="s">
        <v>959</v>
      </c>
      <c r="F54" s="264">
        <v>2</v>
      </c>
      <c r="G54" s="264" t="s">
        <v>960</v>
      </c>
      <c r="H54" s="316">
        <v>1900</v>
      </c>
      <c r="I54" s="307" t="s">
        <v>832</v>
      </c>
    </row>
    <row r="55" spans="1:14" s="256" customFormat="1" ht="34.5" customHeight="1" x14ac:dyDescent="0.2">
      <c r="A55" s="305" t="s">
        <v>32</v>
      </c>
      <c r="B55" s="306" t="s">
        <v>430</v>
      </c>
      <c r="C55" s="264" t="s">
        <v>1004</v>
      </c>
      <c r="D55" s="264" t="s">
        <v>964</v>
      </c>
      <c r="E55" s="264" t="s">
        <v>959</v>
      </c>
      <c r="F55" s="264">
        <v>2</v>
      </c>
      <c r="G55" s="264" t="s">
        <v>960</v>
      </c>
      <c r="H55" s="317"/>
      <c r="I55" s="301" t="s">
        <v>832</v>
      </c>
    </row>
    <row r="56" spans="1:14" s="256" customFormat="1" ht="34.5" customHeight="1" x14ac:dyDescent="0.2">
      <c r="A56" s="305" t="s">
        <v>35</v>
      </c>
      <c r="B56" s="306" t="s">
        <v>430</v>
      </c>
      <c r="C56" s="264" t="s">
        <v>965</v>
      </c>
      <c r="D56" s="264" t="s">
        <v>964</v>
      </c>
      <c r="E56" s="264" t="s">
        <v>959</v>
      </c>
      <c r="F56" s="264">
        <v>2</v>
      </c>
      <c r="G56" s="264" t="s">
        <v>960</v>
      </c>
      <c r="H56" s="317"/>
      <c r="I56" s="301" t="s">
        <v>832</v>
      </c>
    </row>
    <row r="57" spans="1:14" s="260" customFormat="1" ht="31.5" x14ac:dyDescent="0.2">
      <c r="A57" s="273" t="s">
        <v>38</v>
      </c>
      <c r="B57" s="262" t="s">
        <v>430</v>
      </c>
      <c r="C57" s="269" t="s">
        <v>966</v>
      </c>
      <c r="D57" s="263" t="s">
        <v>964</v>
      </c>
      <c r="E57" s="264" t="s">
        <v>959</v>
      </c>
      <c r="F57" s="263">
        <v>2</v>
      </c>
      <c r="G57" s="263" t="s">
        <v>960</v>
      </c>
      <c r="H57" s="317"/>
      <c r="I57" s="283" t="s">
        <v>832</v>
      </c>
    </row>
    <row r="58" spans="1:14" s="260" customFormat="1" ht="31.5" x14ac:dyDescent="0.2">
      <c r="A58" s="273" t="s">
        <v>41</v>
      </c>
      <c r="B58" s="262" t="s">
        <v>430</v>
      </c>
      <c r="C58" s="269" t="s">
        <v>967</v>
      </c>
      <c r="D58" s="263" t="s">
        <v>964</v>
      </c>
      <c r="E58" s="264" t="s">
        <v>959</v>
      </c>
      <c r="F58" s="263">
        <v>2</v>
      </c>
      <c r="G58" s="263" t="s">
        <v>960</v>
      </c>
      <c r="H58" s="317"/>
      <c r="I58" s="283" t="s">
        <v>832</v>
      </c>
    </row>
    <row r="59" spans="1:14" s="260" customFormat="1" ht="31.5" x14ac:dyDescent="0.2">
      <c r="A59" s="273" t="s">
        <v>45</v>
      </c>
      <c r="B59" s="262" t="s">
        <v>430</v>
      </c>
      <c r="C59" s="308" t="s">
        <v>979</v>
      </c>
      <c r="D59" s="263" t="s">
        <v>958</v>
      </c>
      <c r="E59" s="264" t="s">
        <v>959</v>
      </c>
      <c r="F59" s="263">
        <v>2</v>
      </c>
      <c r="G59" s="263" t="s">
        <v>960</v>
      </c>
      <c r="H59" s="318"/>
      <c r="I59" s="281" t="s">
        <v>832</v>
      </c>
    </row>
    <row r="60" spans="1:14" ht="15.75" x14ac:dyDescent="0.25">
      <c r="A60" s="202" t="s">
        <v>48</v>
      </c>
      <c r="B60" s="276" t="s">
        <v>120</v>
      </c>
      <c r="C60" s="10" t="s">
        <v>968</v>
      </c>
      <c r="D60" s="10" t="s">
        <v>1005</v>
      </c>
      <c r="E60" s="10" t="s">
        <v>1006</v>
      </c>
      <c r="F60" s="10">
        <v>3</v>
      </c>
      <c r="G60" s="309" t="s">
        <v>1007</v>
      </c>
      <c r="H60" s="140" t="s">
        <v>832</v>
      </c>
      <c r="I60" s="225" t="s">
        <v>832</v>
      </c>
    </row>
    <row r="61" spans="1:14" ht="16.5" thickBot="1" x14ac:dyDescent="0.3">
      <c r="A61" s="202" t="s">
        <v>51</v>
      </c>
      <c r="B61" s="276" t="s">
        <v>563</v>
      </c>
      <c r="C61" s="10" t="s">
        <v>968</v>
      </c>
      <c r="D61" s="10" t="s">
        <v>1005</v>
      </c>
      <c r="E61" s="10" t="s">
        <v>1012</v>
      </c>
      <c r="F61" s="10">
        <v>5</v>
      </c>
      <c r="G61" s="6" t="s">
        <v>1013</v>
      </c>
      <c r="H61" s="140" t="s">
        <v>832</v>
      </c>
      <c r="I61" s="225">
        <v>140</v>
      </c>
    </row>
    <row r="62" spans="1:14" ht="15.75" hidden="1" x14ac:dyDescent="0.25">
      <c r="A62" s="202" t="s">
        <v>52</v>
      </c>
      <c r="B62" s="276"/>
      <c r="C62" s="10"/>
      <c r="D62" s="10"/>
      <c r="E62" s="10"/>
      <c r="F62" s="10"/>
      <c r="G62" s="10"/>
      <c r="H62" s="140"/>
      <c r="I62" s="211" t="s">
        <v>832</v>
      </c>
    </row>
    <row r="63" spans="1:14" ht="15.75" hidden="1" x14ac:dyDescent="0.25">
      <c r="A63" s="202" t="s">
        <v>58</v>
      </c>
      <c r="B63" s="9"/>
      <c r="C63" s="99"/>
      <c r="D63" s="10"/>
      <c r="E63" s="10"/>
      <c r="F63" s="99"/>
      <c r="G63" s="10"/>
      <c r="H63" s="210"/>
      <c r="I63" s="211" t="s">
        <v>832</v>
      </c>
    </row>
    <row r="64" spans="1:14" ht="15.75" hidden="1" x14ac:dyDescent="0.25">
      <c r="A64" s="202" t="s">
        <v>62</v>
      </c>
      <c r="B64" s="9"/>
      <c r="C64" s="99"/>
      <c r="D64" s="10"/>
      <c r="E64" s="10"/>
      <c r="F64" s="99"/>
      <c r="G64" s="10"/>
      <c r="H64" s="210"/>
      <c r="I64" s="110" t="s">
        <v>832</v>
      </c>
    </row>
    <row r="65" spans="1:9" ht="15.75" hidden="1" x14ac:dyDescent="0.25">
      <c r="A65" s="202" t="s">
        <v>67</v>
      </c>
      <c r="B65" s="9"/>
      <c r="C65" s="99"/>
      <c r="D65" s="10"/>
      <c r="E65" s="10"/>
      <c r="F65" s="99"/>
      <c r="G65" s="10"/>
      <c r="H65" s="210"/>
      <c r="I65" s="110" t="s">
        <v>832</v>
      </c>
    </row>
    <row r="66" spans="1:9" ht="16.5" hidden="1" thickBot="1" x14ac:dyDescent="0.3">
      <c r="A66" s="234" t="s">
        <v>69</v>
      </c>
      <c r="B66" s="236"/>
      <c r="C66" s="194"/>
      <c r="D66" s="194"/>
      <c r="E66" s="194"/>
      <c r="F66" s="194"/>
      <c r="G66" s="194"/>
      <c r="H66" s="195"/>
      <c r="I66" s="196" t="s">
        <v>832</v>
      </c>
    </row>
    <row r="67" spans="1:9" ht="16.5" thickBot="1" x14ac:dyDescent="0.3">
      <c r="A67" s="168"/>
      <c r="B67" s="237"/>
      <c r="C67" s="238" t="s">
        <v>1001</v>
      </c>
      <c r="D67" s="242"/>
      <c r="E67" s="242"/>
      <c r="F67" s="242"/>
      <c r="G67" s="242"/>
      <c r="H67" s="239">
        <f>SUM(H53:H66)</f>
        <v>2971</v>
      </c>
      <c r="I67" s="240">
        <f>SUM(I54:I66)</f>
        <v>140</v>
      </c>
    </row>
    <row r="71" spans="1:9" ht="15.75" x14ac:dyDescent="0.25">
      <c r="A71" s="320" t="s">
        <v>1020</v>
      </c>
    </row>
    <row r="73" spans="1:9" x14ac:dyDescent="0.2">
      <c r="A73" s="319" t="s">
        <v>1021</v>
      </c>
    </row>
    <row r="74" spans="1:9" x14ac:dyDescent="0.2">
      <c r="A74" s="319" t="s">
        <v>1022</v>
      </c>
    </row>
    <row r="75" spans="1:9" x14ac:dyDescent="0.2">
      <c r="A75" s="319" t="s">
        <v>1023</v>
      </c>
    </row>
    <row r="77" spans="1:9" x14ac:dyDescent="0.2">
      <c r="A77" s="319" t="s">
        <v>1024</v>
      </c>
    </row>
    <row r="79" spans="1:9" x14ac:dyDescent="0.2">
      <c r="A79" s="319" t="s">
        <v>1025</v>
      </c>
    </row>
  </sheetData>
  <mergeCells count="1">
    <mergeCell ref="H54:H5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B1:E47"/>
  <sheetViews>
    <sheetView tabSelected="1" workbookViewId="0">
      <selection activeCell="D39" sqref="D39"/>
    </sheetView>
  </sheetViews>
  <sheetFormatPr defaultRowHeight="12.75" x14ac:dyDescent="0.2"/>
  <cols>
    <col min="1" max="1" width="2.7109375" customWidth="1"/>
    <col min="3" max="3" width="21.85546875" customWidth="1"/>
    <col min="4" max="4" width="50.7109375" customWidth="1"/>
    <col min="5" max="5" width="18.42578125" customWidth="1"/>
  </cols>
  <sheetData>
    <row r="1" spans="2:5" ht="25.5" x14ac:dyDescent="0.35">
      <c r="B1" s="48"/>
      <c r="C1" s="74" t="s">
        <v>868</v>
      </c>
      <c r="D1" s="104"/>
      <c r="E1" s="105">
        <v>2023</v>
      </c>
    </row>
    <row r="2" spans="2:5" x14ac:dyDescent="0.2">
      <c r="D2" s="103"/>
    </row>
    <row r="3" spans="2:5" ht="13.5" thickBot="1" x14ac:dyDescent="0.25">
      <c r="D3" s="103"/>
    </row>
    <row r="4" spans="2:5" ht="19.5" thickBot="1" x14ac:dyDescent="0.35">
      <c r="B4" s="37" t="s">
        <v>13</v>
      </c>
      <c r="C4" s="64" t="s">
        <v>14</v>
      </c>
      <c r="D4" s="38" t="s">
        <v>176</v>
      </c>
      <c r="E4" s="245" t="s">
        <v>869</v>
      </c>
    </row>
    <row r="5" spans="2:5" s="260" customFormat="1" ht="23.25" customHeight="1" thickTop="1" x14ac:dyDescent="0.2">
      <c r="B5" s="313" t="s">
        <v>22</v>
      </c>
      <c r="C5" s="314">
        <v>45282</v>
      </c>
      <c r="D5" s="308" t="s">
        <v>1015</v>
      </c>
      <c r="E5" s="315">
        <v>4257.91</v>
      </c>
    </row>
    <row r="6" spans="2:5" ht="15.75" hidden="1" x14ac:dyDescent="0.25">
      <c r="B6" s="33" t="s">
        <v>28</v>
      </c>
      <c r="C6" s="251"/>
      <c r="D6" s="43"/>
      <c r="E6" s="247"/>
    </row>
    <row r="7" spans="2:5" s="256" customFormat="1" ht="27.75" hidden="1" customHeight="1" x14ac:dyDescent="0.2">
      <c r="B7" s="252" t="s">
        <v>32</v>
      </c>
      <c r="C7" s="258"/>
      <c r="D7" s="254"/>
      <c r="E7" s="259"/>
    </row>
    <row r="8" spans="2:5" ht="15.75" hidden="1" x14ac:dyDescent="0.2">
      <c r="B8" s="257" t="s">
        <v>35</v>
      </c>
      <c r="C8" s="253"/>
      <c r="D8" s="254"/>
      <c r="E8" s="255"/>
    </row>
    <row r="9" spans="2:5" s="260" customFormat="1" ht="15.75" hidden="1" x14ac:dyDescent="0.25">
      <c r="B9" s="257" t="s">
        <v>38</v>
      </c>
      <c r="C9" s="35"/>
      <c r="D9" s="43"/>
      <c r="E9" s="247"/>
    </row>
    <row r="10" spans="2:5" ht="15.75" hidden="1" x14ac:dyDescent="0.25">
      <c r="B10" s="33" t="s">
        <v>41</v>
      </c>
      <c r="C10" s="35"/>
      <c r="D10" s="43"/>
      <c r="E10" s="247"/>
    </row>
    <row r="11" spans="2:5" ht="15.75" hidden="1" x14ac:dyDescent="0.25">
      <c r="B11" s="33" t="s">
        <v>45</v>
      </c>
      <c r="C11" s="35"/>
      <c r="D11" s="43"/>
      <c r="E11" s="247"/>
    </row>
    <row r="12" spans="2:5" ht="15.75" hidden="1" x14ac:dyDescent="0.25">
      <c r="B12" s="33" t="s">
        <v>48</v>
      </c>
      <c r="C12" s="35"/>
      <c r="D12" s="43"/>
      <c r="E12" s="247"/>
    </row>
    <row r="13" spans="2:5" ht="15.75" hidden="1" x14ac:dyDescent="0.25">
      <c r="B13" s="33" t="s">
        <v>51</v>
      </c>
      <c r="C13" s="35"/>
      <c r="D13" s="43"/>
      <c r="E13" s="247"/>
    </row>
    <row r="14" spans="2:5" ht="15.75" hidden="1" x14ac:dyDescent="0.25">
      <c r="B14" s="33"/>
      <c r="C14" s="35"/>
      <c r="D14" s="43"/>
      <c r="E14" s="247"/>
    </row>
    <row r="15" spans="2:5" ht="15.75" hidden="1" x14ac:dyDescent="0.25">
      <c r="B15" s="33"/>
      <c r="C15" s="172"/>
      <c r="D15" s="71"/>
      <c r="E15" s="248"/>
    </row>
    <row r="16" spans="2:5" ht="16.5" thickBot="1" x14ac:dyDescent="0.3">
      <c r="B16" s="61" t="s">
        <v>174</v>
      </c>
      <c r="C16" s="67"/>
      <c r="D16" s="62"/>
      <c r="E16" s="249">
        <f>SUM(E5:E15)</f>
        <v>4257.91</v>
      </c>
    </row>
    <row r="33" spans="2:5" ht="26.25" x14ac:dyDescent="0.4">
      <c r="C33" s="122"/>
      <c r="D33" s="122"/>
      <c r="E33" s="122"/>
    </row>
    <row r="35" spans="2:5" ht="15" customHeight="1" x14ac:dyDescent="0.2"/>
    <row r="36" spans="2:5" ht="20.100000000000001" customHeight="1" x14ac:dyDescent="0.2">
      <c r="B36" s="182"/>
      <c r="C36" s="182"/>
      <c r="D36" s="182"/>
      <c r="E36" s="182"/>
    </row>
    <row r="37" spans="2:5" ht="15" customHeight="1" x14ac:dyDescent="0.2">
      <c r="B37" s="4"/>
      <c r="D37" s="183"/>
    </row>
    <row r="38" spans="2:5" ht="15" customHeight="1" x14ac:dyDescent="0.2">
      <c r="B38" s="4"/>
      <c r="D38" s="183"/>
    </row>
    <row r="39" spans="2:5" ht="15" customHeight="1" x14ac:dyDescent="0.2">
      <c r="B39" s="4"/>
      <c r="D39" s="183"/>
    </row>
    <row r="40" spans="2:5" ht="15" customHeight="1" x14ac:dyDescent="0.2">
      <c r="B40" s="4"/>
      <c r="D40" s="183"/>
    </row>
    <row r="41" spans="2:5" ht="15" customHeight="1" x14ac:dyDescent="0.2">
      <c r="B41" s="4"/>
      <c r="D41" s="183"/>
    </row>
    <row r="42" spans="2:5" ht="15" customHeight="1" x14ac:dyDescent="0.2">
      <c r="B42" s="4"/>
      <c r="D42" s="183"/>
    </row>
    <row r="43" spans="2:5" ht="15" customHeight="1" x14ac:dyDescent="0.2">
      <c r="B43" s="4"/>
      <c r="D43" s="183"/>
    </row>
    <row r="44" spans="2:5" ht="15" customHeight="1" x14ac:dyDescent="0.2">
      <c r="B44" s="4"/>
      <c r="D44" s="183"/>
    </row>
    <row r="45" spans="2:5" ht="15" customHeight="1" x14ac:dyDescent="0.2">
      <c r="B45" s="4"/>
      <c r="D45" s="183"/>
    </row>
    <row r="46" spans="2:5" ht="15" customHeight="1" x14ac:dyDescent="0.2">
      <c r="B46" s="4"/>
      <c r="D46" s="183"/>
    </row>
    <row r="47" spans="2:5" ht="15" customHeight="1" x14ac:dyDescent="0.2">
      <c r="B47" s="4"/>
      <c r="D47" s="183"/>
    </row>
  </sheetData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45"/>
  <sheetViews>
    <sheetView workbookViewId="0">
      <selection activeCell="E20" sqref="E20"/>
    </sheetView>
  </sheetViews>
  <sheetFormatPr defaultRowHeight="12.75" x14ac:dyDescent="0.2"/>
  <cols>
    <col min="1" max="1" width="2.7109375" customWidth="1"/>
    <col min="3" max="3" width="36.140625" customWidth="1"/>
    <col min="4" max="4" width="23.7109375" customWidth="1"/>
    <col min="5" max="5" width="12.28515625" customWidth="1"/>
  </cols>
  <sheetData>
    <row r="2" spans="2:5" x14ac:dyDescent="0.2">
      <c r="E2" t="s">
        <v>290</v>
      </c>
    </row>
    <row r="3" spans="2:5" s="48" customFormat="1" ht="25.5" x14ac:dyDescent="0.35">
      <c r="C3" s="74" t="s">
        <v>175</v>
      </c>
      <c r="D3" s="49">
        <v>5000</v>
      </c>
      <c r="E3" s="48" t="s">
        <v>291</v>
      </c>
    </row>
    <row r="4" spans="2:5" x14ac:dyDescent="0.2">
      <c r="D4" s="44"/>
    </row>
    <row r="5" spans="2:5" ht="13.5" thickBot="1" x14ac:dyDescent="0.25">
      <c r="D5" s="44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292</v>
      </c>
      <c r="D7" s="46">
        <v>279</v>
      </c>
      <c r="E7" s="65" t="s">
        <v>184</v>
      </c>
    </row>
    <row r="8" spans="2:5" s="40" customFormat="1" ht="15.75" x14ac:dyDescent="0.25">
      <c r="B8" s="33" t="s">
        <v>28</v>
      </c>
      <c r="C8" s="43" t="s">
        <v>293</v>
      </c>
      <c r="D8" s="47">
        <v>399</v>
      </c>
      <c r="E8" s="66" t="s">
        <v>184</v>
      </c>
    </row>
    <row r="9" spans="2:5" s="40" customFormat="1" ht="15.75" x14ac:dyDescent="0.25">
      <c r="B9" s="33" t="s">
        <v>32</v>
      </c>
      <c r="C9" s="43" t="s">
        <v>294</v>
      </c>
      <c r="D9" s="47">
        <v>179</v>
      </c>
      <c r="E9" s="66" t="s">
        <v>180</v>
      </c>
    </row>
    <row r="10" spans="2:5" s="40" customFormat="1" ht="15.75" x14ac:dyDescent="0.25">
      <c r="B10" s="33" t="s">
        <v>35</v>
      </c>
      <c r="C10" s="43" t="s">
        <v>295</v>
      </c>
      <c r="D10" s="47">
        <v>120</v>
      </c>
      <c r="E10" s="66" t="s">
        <v>184</v>
      </c>
    </row>
    <row r="11" spans="2:5" s="40" customFormat="1" ht="15.75" x14ac:dyDescent="0.25">
      <c r="B11" s="33" t="s">
        <v>38</v>
      </c>
      <c r="C11" s="43" t="s">
        <v>296</v>
      </c>
      <c r="D11" s="47">
        <v>150</v>
      </c>
      <c r="E11" s="66" t="s">
        <v>180</v>
      </c>
    </row>
    <row r="12" spans="2:5" s="40" customFormat="1" ht="15.75" x14ac:dyDescent="0.25">
      <c r="B12" s="33" t="s">
        <v>41</v>
      </c>
      <c r="C12" s="43" t="s">
        <v>297</v>
      </c>
      <c r="D12" s="47">
        <v>107</v>
      </c>
      <c r="E12" s="66" t="s">
        <v>180</v>
      </c>
    </row>
    <row r="13" spans="2:5" s="40" customFormat="1" ht="15.75" x14ac:dyDescent="0.25">
      <c r="B13" s="33" t="s">
        <v>45</v>
      </c>
      <c r="C13" s="43"/>
      <c r="D13" s="47"/>
      <c r="E13" s="66"/>
    </row>
    <row r="14" spans="2:5" s="40" customFormat="1" ht="15.75" x14ac:dyDescent="0.25">
      <c r="B14" s="33" t="s">
        <v>48</v>
      </c>
      <c r="C14" s="43"/>
      <c r="D14" s="47"/>
      <c r="E14" s="66"/>
    </row>
    <row r="15" spans="2:5" s="40" customFormat="1" ht="15.75" x14ac:dyDescent="0.25">
      <c r="B15" s="33" t="s">
        <v>51</v>
      </c>
      <c r="C15" s="43"/>
      <c r="D15" s="47"/>
      <c r="E15" s="66"/>
    </row>
    <row r="16" spans="2:5" s="40" customFormat="1" ht="15.75" x14ac:dyDescent="0.25">
      <c r="B16" s="33" t="s">
        <v>52</v>
      </c>
      <c r="C16" s="43"/>
      <c r="D16" s="47"/>
      <c r="E16" s="66"/>
    </row>
    <row r="17" spans="2:5" s="40" customFormat="1" ht="15.75" x14ac:dyDescent="0.25">
      <c r="B17" s="33" t="s">
        <v>58</v>
      </c>
      <c r="C17" s="43"/>
      <c r="D17" s="47"/>
      <c r="E17" s="66"/>
    </row>
    <row r="18" spans="2:5" s="40" customFormat="1" ht="15.75" x14ac:dyDescent="0.25">
      <c r="B18" s="33" t="s">
        <v>62</v>
      </c>
      <c r="C18" s="71"/>
      <c r="D18" s="72"/>
      <c r="E18" s="73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1234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 t="s">
        <v>298</v>
      </c>
    </row>
    <row r="23" spans="2:5" x14ac:dyDescent="0.2">
      <c r="B23" s="92"/>
    </row>
    <row r="24" spans="2:5" x14ac:dyDescent="0.2">
      <c r="B24" t="s">
        <v>299</v>
      </c>
    </row>
    <row r="25" spans="2:5" x14ac:dyDescent="0.2">
      <c r="B25" t="s">
        <v>300</v>
      </c>
    </row>
    <row r="26" spans="2:5" x14ac:dyDescent="0.2">
      <c r="B26" t="s">
        <v>301</v>
      </c>
    </row>
    <row r="27" spans="2:5" x14ac:dyDescent="0.2">
      <c r="B27" t="s">
        <v>302</v>
      </c>
    </row>
    <row r="28" spans="2:5" x14ac:dyDescent="0.2">
      <c r="B28" t="s">
        <v>303</v>
      </c>
    </row>
    <row r="29" spans="2:5" x14ac:dyDescent="0.2">
      <c r="B29" t="s">
        <v>304</v>
      </c>
    </row>
    <row r="30" spans="2:5" x14ac:dyDescent="0.2">
      <c r="B30" t="s">
        <v>305</v>
      </c>
    </row>
    <row r="31" spans="2:5" x14ac:dyDescent="0.2">
      <c r="B31" t="s">
        <v>306</v>
      </c>
    </row>
    <row r="32" spans="2:5" x14ac:dyDescent="0.2">
      <c r="B32" t="s">
        <v>307</v>
      </c>
    </row>
    <row r="33" spans="2:2" x14ac:dyDescent="0.2">
      <c r="B33" t="s">
        <v>308</v>
      </c>
    </row>
    <row r="34" spans="2:2" x14ac:dyDescent="0.2">
      <c r="B34" t="s">
        <v>309</v>
      </c>
    </row>
    <row r="35" spans="2:2" x14ac:dyDescent="0.2">
      <c r="B35" t="s">
        <v>310</v>
      </c>
    </row>
    <row r="36" spans="2:2" x14ac:dyDescent="0.2">
      <c r="B36" t="s">
        <v>311</v>
      </c>
    </row>
    <row r="37" spans="2:2" x14ac:dyDescent="0.2">
      <c r="B37" t="s">
        <v>312</v>
      </c>
    </row>
    <row r="38" spans="2:2" x14ac:dyDescent="0.2">
      <c r="B38" t="s">
        <v>313</v>
      </c>
    </row>
    <row r="39" spans="2:2" x14ac:dyDescent="0.2">
      <c r="B39" t="s">
        <v>314</v>
      </c>
    </row>
    <row r="40" spans="2:2" x14ac:dyDescent="0.2">
      <c r="B40" t="s">
        <v>315</v>
      </c>
    </row>
    <row r="41" spans="2:2" x14ac:dyDescent="0.2">
      <c r="B41" t="s">
        <v>316</v>
      </c>
    </row>
    <row r="42" spans="2:2" x14ac:dyDescent="0.2">
      <c r="B42" t="s">
        <v>317</v>
      </c>
    </row>
    <row r="43" spans="2:2" x14ac:dyDescent="0.2">
      <c r="B43" t="s">
        <v>318</v>
      </c>
    </row>
    <row r="44" spans="2:2" x14ac:dyDescent="0.2">
      <c r="B44" t="s">
        <v>319</v>
      </c>
    </row>
    <row r="45" spans="2:2" x14ac:dyDescent="0.2">
      <c r="B45" t="s">
        <v>320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93"/>
  <sheetViews>
    <sheetView topLeftCell="A10" zoomScale="90" workbookViewId="0">
      <selection activeCell="L38" sqref="L38"/>
    </sheetView>
  </sheetViews>
  <sheetFormatPr defaultRowHeight="12.75" x14ac:dyDescent="0.2"/>
  <cols>
    <col min="1" max="1" width="3" customWidth="1"/>
    <col min="2" max="2" width="4.5703125" customWidth="1"/>
    <col min="3" max="3" width="7.85546875" customWidth="1"/>
    <col min="4" max="4" width="20.85546875" customWidth="1"/>
    <col min="5" max="5" width="10.140625" customWidth="1"/>
    <col min="6" max="6" width="21.7109375" customWidth="1"/>
    <col min="7" max="7" width="14.42578125" customWidth="1"/>
    <col min="8" max="8" width="18.42578125" customWidth="1"/>
    <col min="9" max="9" width="13.85546875" customWidth="1"/>
    <col min="10" max="10" width="10.42578125" customWidth="1"/>
    <col min="11" max="11" width="9.42578125" customWidth="1"/>
    <col min="13" max="13" width="7.140625" customWidth="1"/>
  </cols>
  <sheetData>
    <row r="2" spans="2:12" s="1" customFormat="1" ht="25.5" x14ac:dyDescent="0.35">
      <c r="B2" s="2"/>
      <c r="C2" s="2"/>
      <c r="D2" s="5" t="s">
        <v>0</v>
      </c>
      <c r="F2" s="2"/>
      <c r="G2" s="2"/>
      <c r="H2" s="2"/>
      <c r="I2" s="2"/>
      <c r="J2" s="2"/>
      <c r="K2" s="2"/>
    </row>
    <row r="3" spans="2:12" s="1" customFormat="1" ht="15.75" x14ac:dyDescent="0.25">
      <c r="B3" s="2"/>
      <c r="C3" s="2"/>
      <c r="D3" s="2"/>
      <c r="E3" s="2"/>
      <c r="F3" s="2"/>
      <c r="G3" s="2"/>
      <c r="H3" s="2"/>
      <c r="I3" s="2">
        <v>2005</v>
      </c>
      <c r="J3" s="2"/>
      <c r="K3" s="2"/>
    </row>
    <row r="4" spans="2:12" s="1" customFormat="1" ht="15.75" x14ac:dyDescent="0.25">
      <c r="B4" s="2"/>
      <c r="C4" s="2"/>
      <c r="D4" s="16" t="s">
        <v>1</v>
      </c>
      <c r="E4" s="78"/>
      <c r="F4" s="106">
        <v>21000</v>
      </c>
      <c r="G4" s="2" t="s">
        <v>3</v>
      </c>
      <c r="H4" s="77">
        <v>13500</v>
      </c>
      <c r="I4" s="2"/>
      <c r="J4" s="2"/>
      <c r="K4" s="2"/>
    </row>
    <row r="5" spans="2:12" s="1" customFormat="1" ht="15.75" x14ac:dyDescent="0.25">
      <c r="B5" s="2"/>
      <c r="C5" s="2"/>
      <c r="D5" s="2" t="s">
        <v>5</v>
      </c>
      <c r="E5" s="79"/>
      <c r="F5" s="2"/>
      <c r="G5" s="2" t="s">
        <v>7</v>
      </c>
      <c r="H5" s="77">
        <v>6000</v>
      </c>
      <c r="I5" s="2"/>
      <c r="J5" s="2"/>
      <c r="K5" s="2"/>
    </row>
    <row r="6" spans="2:12" s="1" customFormat="1" ht="15.75" x14ac:dyDescent="0.25">
      <c r="B6" s="2"/>
      <c r="C6" s="2"/>
      <c r="D6" s="2" t="s">
        <v>9</v>
      </c>
      <c r="E6" s="79"/>
      <c r="F6" s="2"/>
      <c r="G6" s="2" t="s">
        <v>11</v>
      </c>
      <c r="H6" s="77">
        <v>1500</v>
      </c>
      <c r="I6" s="2"/>
      <c r="J6" s="2"/>
      <c r="K6" s="2"/>
    </row>
    <row r="7" spans="2:12" s="1" customFormat="1" ht="16.5" thickBot="1" x14ac:dyDescent="0.3">
      <c r="B7" s="2"/>
      <c r="C7" s="2"/>
      <c r="D7" s="2"/>
      <c r="E7" s="2"/>
      <c r="F7" s="2"/>
      <c r="G7" s="2"/>
      <c r="H7" s="2"/>
      <c r="I7" s="2"/>
      <c r="J7" s="2"/>
      <c r="K7" s="2"/>
    </row>
    <row r="8" spans="2:12" s="3" customFormat="1" ht="24.75" customHeight="1" thickBot="1" x14ac:dyDescent="0.3">
      <c r="B8" s="12" t="s">
        <v>13</v>
      </c>
      <c r="C8" s="13" t="s">
        <v>14</v>
      </c>
      <c r="D8" s="13" t="s">
        <v>15</v>
      </c>
      <c r="E8" s="13" t="s">
        <v>16</v>
      </c>
      <c r="F8" s="13" t="s">
        <v>17</v>
      </c>
      <c r="G8" s="13" t="s">
        <v>18</v>
      </c>
      <c r="H8" s="13" t="s">
        <v>19</v>
      </c>
      <c r="I8" s="13" t="s">
        <v>20</v>
      </c>
      <c r="J8" s="14" t="s">
        <v>21</v>
      </c>
      <c r="K8" s="15"/>
    </row>
    <row r="9" spans="2:12" s="1" customFormat="1" ht="16.5" thickTop="1" x14ac:dyDescent="0.25">
      <c r="B9" s="9" t="s">
        <v>22</v>
      </c>
      <c r="C9" s="75" t="s">
        <v>321</v>
      </c>
      <c r="D9" s="10" t="s">
        <v>322</v>
      </c>
      <c r="E9" s="10" t="s">
        <v>323</v>
      </c>
      <c r="F9" s="10" t="s">
        <v>324</v>
      </c>
      <c r="G9" s="10">
        <v>2</v>
      </c>
      <c r="H9" s="10" t="s">
        <v>267</v>
      </c>
      <c r="I9" s="10"/>
      <c r="J9" s="11">
        <v>42</v>
      </c>
      <c r="K9" s="2"/>
    </row>
    <row r="10" spans="2:12" s="1" customFormat="1" ht="15.75" x14ac:dyDescent="0.25">
      <c r="B10" s="9" t="s">
        <v>28</v>
      </c>
      <c r="C10" s="75" t="s">
        <v>325</v>
      </c>
      <c r="D10" s="10" t="s">
        <v>76</v>
      </c>
      <c r="E10" s="10" t="s">
        <v>25</v>
      </c>
      <c r="F10" s="10" t="s">
        <v>99</v>
      </c>
      <c r="G10" s="10">
        <v>2</v>
      </c>
      <c r="H10" s="10" t="s">
        <v>326</v>
      </c>
      <c r="I10" s="10"/>
      <c r="J10" s="11">
        <v>42</v>
      </c>
      <c r="K10" s="2"/>
    </row>
    <row r="11" spans="2:12" s="1" customFormat="1" ht="15.75" x14ac:dyDescent="0.25">
      <c r="B11" s="9" t="s">
        <v>32</v>
      </c>
      <c r="C11" s="76" t="s">
        <v>325</v>
      </c>
      <c r="D11" s="6" t="s">
        <v>46</v>
      </c>
      <c r="E11" s="6" t="s">
        <v>323</v>
      </c>
      <c r="F11" s="6" t="s">
        <v>99</v>
      </c>
      <c r="G11" s="6">
        <v>2</v>
      </c>
      <c r="H11" s="10" t="s">
        <v>326</v>
      </c>
      <c r="I11" s="6"/>
      <c r="J11" s="7">
        <v>42</v>
      </c>
      <c r="K11" s="2"/>
    </row>
    <row r="12" spans="2:12" s="1" customFormat="1" ht="15.75" x14ac:dyDescent="0.25">
      <c r="B12" s="9" t="s">
        <v>35</v>
      </c>
      <c r="C12" s="76" t="s">
        <v>327</v>
      </c>
      <c r="D12" s="6" t="s">
        <v>46</v>
      </c>
      <c r="E12" s="6" t="s">
        <v>323</v>
      </c>
      <c r="F12" s="6" t="s">
        <v>99</v>
      </c>
      <c r="G12" s="6">
        <v>2</v>
      </c>
      <c r="H12" s="10" t="s">
        <v>326</v>
      </c>
      <c r="I12" s="6"/>
      <c r="J12" s="7">
        <v>42</v>
      </c>
      <c r="K12" s="2"/>
    </row>
    <row r="13" spans="2:12" s="1" customFormat="1" ht="15.75" x14ac:dyDescent="0.25">
      <c r="B13" s="9" t="s">
        <v>38</v>
      </c>
      <c r="C13" s="76" t="s">
        <v>327</v>
      </c>
      <c r="D13" s="6" t="s">
        <v>76</v>
      </c>
      <c r="E13" s="6" t="s">
        <v>25</v>
      </c>
      <c r="F13" s="6" t="s">
        <v>99</v>
      </c>
      <c r="G13" s="6">
        <v>2</v>
      </c>
      <c r="H13" s="10" t="s">
        <v>326</v>
      </c>
      <c r="I13" s="6"/>
      <c r="J13" s="7">
        <v>42</v>
      </c>
      <c r="K13" s="2"/>
    </row>
    <row r="14" spans="2:12" s="1" customFormat="1" ht="15.75" x14ac:dyDescent="0.25">
      <c r="B14" s="9" t="s">
        <v>41</v>
      </c>
      <c r="C14" s="76" t="s">
        <v>206</v>
      </c>
      <c r="D14" s="6" t="s">
        <v>64</v>
      </c>
      <c r="E14" s="6"/>
      <c r="F14" s="6" t="s">
        <v>328</v>
      </c>
      <c r="G14" s="6">
        <v>6</v>
      </c>
      <c r="H14" s="10" t="s">
        <v>329</v>
      </c>
      <c r="I14" s="6">
        <v>930</v>
      </c>
      <c r="J14" s="7">
        <v>105</v>
      </c>
      <c r="K14" s="2" t="s">
        <v>330</v>
      </c>
      <c r="L14" s="1" t="s">
        <v>331</v>
      </c>
    </row>
    <row r="15" spans="2:12" s="1" customFormat="1" ht="15.75" x14ac:dyDescent="0.25">
      <c r="B15" s="9" t="s">
        <v>45</v>
      </c>
      <c r="C15" s="76" t="s">
        <v>23</v>
      </c>
      <c r="D15" s="6" t="s">
        <v>76</v>
      </c>
      <c r="E15" s="6" t="s">
        <v>25</v>
      </c>
      <c r="F15" s="6" t="s">
        <v>99</v>
      </c>
      <c r="G15" s="6">
        <v>2</v>
      </c>
      <c r="H15" s="10" t="s">
        <v>326</v>
      </c>
      <c r="I15" s="6"/>
      <c r="J15" s="7">
        <v>42</v>
      </c>
      <c r="K15" s="2"/>
    </row>
    <row r="16" spans="2:12" s="1" customFormat="1" ht="15.75" x14ac:dyDescent="0.25">
      <c r="B16" s="9" t="s">
        <v>48</v>
      </c>
      <c r="C16" s="76" t="s">
        <v>23</v>
      </c>
      <c r="D16" s="6" t="s">
        <v>46</v>
      </c>
      <c r="E16" s="6" t="s">
        <v>323</v>
      </c>
      <c r="F16" s="6" t="s">
        <v>99</v>
      </c>
      <c r="G16" s="6">
        <v>2</v>
      </c>
      <c r="H16" s="10" t="s">
        <v>326</v>
      </c>
      <c r="I16" s="6"/>
      <c r="J16" s="7">
        <v>42</v>
      </c>
      <c r="K16" s="2"/>
    </row>
    <row r="17" spans="2:12" s="1" customFormat="1" ht="15.75" x14ac:dyDescent="0.25">
      <c r="B17" s="9" t="s">
        <v>51</v>
      </c>
      <c r="C17" s="76" t="s">
        <v>332</v>
      </c>
      <c r="D17" s="6" t="s">
        <v>86</v>
      </c>
      <c r="E17" s="6" t="s">
        <v>25</v>
      </c>
      <c r="F17" s="6" t="s">
        <v>333</v>
      </c>
      <c r="G17" s="6">
        <v>5</v>
      </c>
      <c r="H17" s="10" t="s">
        <v>334</v>
      </c>
      <c r="I17" s="6"/>
      <c r="J17" s="7">
        <v>296</v>
      </c>
      <c r="K17" s="2"/>
    </row>
    <row r="18" spans="2:12" s="1" customFormat="1" ht="15.75" x14ac:dyDescent="0.25">
      <c r="B18" s="9" t="s">
        <v>52</v>
      </c>
      <c r="C18" s="76" t="s">
        <v>335</v>
      </c>
      <c r="D18" s="6" t="s">
        <v>46</v>
      </c>
      <c r="E18" s="6" t="s">
        <v>323</v>
      </c>
      <c r="F18" s="6" t="s">
        <v>99</v>
      </c>
      <c r="G18" s="6">
        <v>2</v>
      </c>
      <c r="H18" s="10" t="s">
        <v>326</v>
      </c>
      <c r="I18" s="6"/>
      <c r="J18" s="7">
        <v>42</v>
      </c>
      <c r="K18" s="2"/>
    </row>
    <row r="19" spans="2:12" s="1" customFormat="1" ht="15.75" x14ac:dyDescent="0.25">
      <c r="B19" s="9" t="s">
        <v>58</v>
      </c>
      <c r="C19" s="76" t="s">
        <v>335</v>
      </c>
      <c r="D19" s="6" t="s">
        <v>76</v>
      </c>
      <c r="E19" s="6" t="s">
        <v>25</v>
      </c>
      <c r="F19" s="6" t="s">
        <v>99</v>
      </c>
      <c r="G19" s="6">
        <v>2</v>
      </c>
      <c r="H19" s="10" t="s">
        <v>326</v>
      </c>
      <c r="I19" s="6"/>
      <c r="J19" s="7">
        <v>42</v>
      </c>
      <c r="K19" s="2"/>
    </row>
    <row r="20" spans="2:12" s="1" customFormat="1" ht="15.75" x14ac:dyDescent="0.25">
      <c r="B20" s="9" t="s">
        <v>62</v>
      </c>
      <c r="C20" s="76" t="s">
        <v>335</v>
      </c>
      <c r="D20" s="6" t="s">
        <v>54</v>
      </c>
      <c r="E20" s="6"/>
      <c r="F20" s="6" t="s">
        <v>336</v>
      </c>
      <c r="G20" s="6">
        <v>3</v>
      </c>
      <c r="H20" s="10" t="s">
        <v>267</v>
      </c>
      <c r="I20" s="6"/>
      <c r="J20" s="7">
        <v>42</v>
      </c>
      <c r="K20" s="2"/>
    </row>
    <row r="21" spans="2:12" s="1" customFormat="1" ht="15.75" x14ac:dyDescent="0.25">
      <c r="B21" s="9" t="s">
        <v>67</v>
      </c>
      <c r="C21" s="76" t="s">
        <v>337</v>
      </c>
      <c r="D21" s="6" t="s">
        <v>76</v>
      </c>
      <c r="E21" s="6" t="s">
        <v>25</v>
      </c>
      <c r="F21" s="6" t="s">
        <v>99</v>
      </c>
      <c r="G21" s="6">
        <v>2</v>
      </c>
      <c r="H21" s="6" t="s">
        <v>326</v>
      </c>
      <c r="I21" s="6"/>
      <c r="J21" s="7">
        <v>42</v>
      </c>
      <c r="K21" s="2"/>
    </row>
    <row r="22" spans="2:12" s="1" customFormat="1" ht="15.75" x14ac:dyDescent="0.25">
      <c r="B22" s="9" t="s">
        <v>69</v>
      </c>
      <c r="C22" s="6" t="s">
        <v>337</v>
      </c>
      <c r="D22" s="6" t="s">
        <v>46</v>
      </c>
      <c r="E22" s="6" t="s">
        <v>323</v>
      </c>
      <c r="F22" s="6" t="s">
        <v>99</v>
      </c>
      <c r="G22" s="6">
        <v>2</v>
      </c>
      <c r="H22" s="6" t="s">
        <v>326</v>
      </c>
      <c r="I22" s="6"/>
      <c r="J22" s="7">
        <v>42</v>
      </c>
      <c r="K22" s="2"/>
    </row>
    <row r="23" spans="2:12" s="1" customFormat="1" ht="15.75" x14ac:dyDescent="0.25">
      <c r="B23" s="9" t="s">
        <v>72</v>
      </c>
      <c r="C23" s="6" t="s">
        <v>337</v>
      </c>
      <c r="D23" s="6" t="s">
        <v>24</v>
      </c>
      <c r="E23" s="6" t="s">
        <v>25</v>
      </c>
      <c r="F23" s="6" t="s">
        <v>338</v>
      </c>
      <c r="G23" s="6">
        <v>6</v>
      </c>
      <c r="H23" s="6" t="s">
        <v>37</v>
      </c>
      <c r="I23" s="6"/>
      <c r="J23" s="7">
        <v>293</v>
      </c>
      <c r="K23" s="2"/>
    </row>
    <row r="24" spans="2:12" s="1" customFormat="1" ht="15.75" x14ac:dyDescent="0.25">
      <c r="B24" s="9" t="s">
        <v>75</v>
      </c>
      <c r="C24" s="6" t="s">
        <v>339</v>
      </c>
      <c r="D24" s="6" t="s">
        <v>54</v>
      </c>
      <c r="E24" s="6"/>
      <c r="F24" s="6" t="s">
        <v>340</v>
      </c>
      <c r="G24" s="6">
        <v>7</v>
      </c>
      <c r="H24" s="6" t="s">
        <v>267</v>
      </c>
      <c r="I24" s="6"/>
      <c r="J24" s="7">
        <v>106</v>
      </c>
      <c r="K24" s="2"/>
    </row>
    <row r="25" spans="2:12" s="1" customFormat="1" ht="15.75" x14ac:dyDescent="0.25">
      <c r="B25" s="9" t="s">
        <v>77</v>
      </c>
      <c r="C25" s="6" t="s">
        <v>339</v>
      </c>
      <c r="D25" s="6" t="s">
        <v>64</v>
      </c>
      <c r="E25" s="6"/>
      <c r="F25" s="6" t="s">
        <v>341</v>
      </c>
      <c r="G25" s="6">
        <v>2</v>
      </c>
      <c r="H25" s="6" t="s">
        <v>267</v>
      </c>
      <c r="I25" s="6"/>
      <c r="J25" s="7">
        <v>42</v>
      </c>
      <c r="K25" s="2"/>
    </row>
    <row r="26" spans="2:12" s="1" customFormat="1" ht="15.75" x14ac:dyDescent="0.25">
      <c r="B26" s="9" t="s">
        <v>80</v>
      </c>
      <c r="C26" s="6" t="s">
        <v>339</v>
      </c>
      <c r="D26" s="6" t="s">
        <v>166</v>
      </c>
      <c r="E26" s="6" t="s">
        <v>323</v>
      </c>
      <c r="F26" s="6" t="s">
        <v>342</v>
      </c>
      <c r="G26" s="6">
        <v>2</v>
      </c>
      <c r="H26" s="6" t="s">
        <v>267</v>
      </c>
      <c r="I26" s="6"/>
      <c r="J26" s="7">
        <v>42</v>
      </c>
      <c r="K26" s="2"/>
    </row>
    <row r="27" spans="2:12" s="1" customFormat="1" ht="15.75" x14ac:dyDescent="0.25">
      <c r="B27" s="19" t="s">
        <v>82</v>
      </c>
      <c r="C27" s="20" t="s">
        <v>339</v>
      </c>
      <c r="D27" s="20" t="s">
        <v>30</v>
      </c>
      <c r="E27" s="20" t="s">
        <v>25</v>
      </c>
      <c r="F27" s="20" t="s">
        <v>342</v>
      </c>
      <c r="G27" s="20">
        <v>2</v>
      </c>
      <c r="H27" s="20" t="s">
        <v>267</v>
      </c>
      <c r="I27" s="20"/>
      <c r="J27" s="21">
        <v>42</v>
      </c>
      <c r="K27" s="2"/>
    </row>
    <row r="28" spans="2:12" s="1" customFormat="1" ht="15.75" x14ac:dyDescent="0.25">
      <c r="B28" s="18" t="s">
        <v>85</v>
      </c>
      <c r="C28" s="6" t="s">
        <v>217</v>
      </c>
      <c r="D28" s="6" t="s">
        <v>64</v>
      </c>
      <c r="E28" s="6"/>
      <c r="F28" s="6" t="s">
        <v>342</v>
      </c>
      <c r="G28" s="6">
        <v>3</v>
      </c>
      <c r="H28" s="6" t="s">
        <v>267</v>
      </c>
      <c r="I28" s="6">
        <v>400</v>
      </c>
      <c r="J28" s="7">
        <v>42</v>
      </c>
      <c r="K28" s="2" t="s">
        <v>343</v>
      </c>
      <c r="L28" s="1" t="s">
        <v>331</v>
      </c>
    </row>
    <row r="29" spans="2:12" s="1" customFormat="1" ht="15.75" x14ac:dyDescent="0.25">
      <c r="B29" s="18" t="s">
        <v>88</v>
      </c>
      <c r="C29" s="6" t="s">
        <v>217</v>
      </c>
      <c r="D29" s="6" t="s">
        <v>166</v>
      </c>
      <c r="E29" s="6" t="s">
        <v>323</v>
      </c>
      <c r="F29" s="6" t="s">
        <v>342</v>
      </c>
      <c r="G29" s="6">
        <v>3</v>
      </c>
      <c r="H29" s="6" t="s">
        <v>267</v>
      </c>
      <c r="I29" s="6">
        <v>400</v>
      </c>
      <c r="J29" s="7">
        <v>42</v>
      </c>
      <c r="K29" s="2" t="s">
        <v>343</v>
      </c>
      <c r="L29" s="1" t="s">
        <v>331</v>
      </c>
    </row>
    <row r="30" spans="2:12" s="2" customFormat="1" ht="15.75" x14ac:dyDescent="0.25">
      <c r="B30" s="18" t="s">
        <v>91</v>
      </c>
      <c r="C30" s="6" t="s">
        <v>217</v>
      </c>
      <c r="D30" s="6" t="s">
        <v>54</v>
      </c>
      <c r="E30" s="6"/>
      <c r="F30" s="6" t="s">
        <v>342</v>
      </c>
      <c r="G30" s="6">
        <v>3</v>
      </c>
      <c r="H30" s="6" t="s">
        <v>267</v>
      </c>
      <c r="I30" s="6">
        <v>400</v>
      </c>
      <c r="J30" s="88">
        <v>42</v>
      </c>
      <c r="K30" s="2" t="s">
        <v>343</v>
      </c>
      <c r="L30" s="90" t="s">
        <v>331</v>
      </c>
    </row>
    <row r="31" spans="2:12" s="84" customFormat="1" ht="15.75" x14ac:dyDescent="0.25">
      <c r="B31" s="85" t="s">
        <v>97</v>
      </c>
      <c r="C31" s="86" t="s">
        <v>217</v>
      </c>
      <c r="D31" s="86" t="s">
        <v>30</v>
      </c>
      <c r="E31" s="86" t="s">
        <v>25</v>
      </c>
      <c r="F31" s="86" t="s">
        <v>342</v>
      </c>
      <c r="G31" s="86">
        <v>3</v>
      </c>
      <c r="H31" s="86" t="s">
        <v>267</v>
      </c>
      <c r="I31" s="86">
        <v>400</v>
      </c>
      <c r="J31" s="87">
        <v>42</v>
      </c>
      <c r="K31" s="89" t="s">
        <v>343</v>
      </c>
      <c r="L31" s="91" t="s">
        <v>331</v>
      </c>
    </row>
    <row r="32" spans="2:12" s="1" customFormat="1" ht="15.75" x14ac:dyDescent="0.25">
      <c r="B32" s="18" t="s">
        <v>100</v>
      </c>
      <c r="C32" s="6" t="s">
        <v>59</v>
      </c>
      <c r="D32" s="6" t="s">
        <v>76</v>
      </c>
      <c r="E32" s="6" t="s">
        <v>25</v>
      </c>
      <c r="F32" s="6" t="s">
        <v>99</v>
      </c>
      <c r="G32" s="6">
        <v>2</v>
      </c>
      <c r="H32" s="6" t="s">
        <v>326</v>
      </c>
      <c r="I32" s="6">
        <v>1000</v>
      </c>
      <c r="J32" s="7">
        <v>42</v>
      </c>
      <c r="K32" s="2" t="s">
        <v>343</v>
      </c>
      <c r="L32" s="1" t="s">
        <v>331</v>
      </c>
    </row>
    <row r="33" spans="2:12" s="1" customFormat="1" ht="15.75" x14ac:dyDescent="0.25">
      <c r="B33" s="18" t="s">
        <v>101</v>
      </c>
      <c r="C33" s="6" t="s">
        <v>59</v>
      </c>
      <c r="D33" s="6" t="s">
        <v>46</v>
      </c>
      <c r="E33" s="6" t="s">
        <v>323</v>
      </c>
      <c r="F33" s="6" t="s">
        <v>99</v>
      </c>
      <c r="G33" s="6">
        <v>2</v>
      </c>
      <c r="H33" s="6" t="s">
        <v>326</v>
      </c>
      <c r="I33" s="6">
        <v>1000</v>
      </c>
      <c r="J33" s="7">
        <v>42</v>
      </c>
      <c r="K33" s="2" t="s">
        <v>343</v>
      </c>
      <c r="L33" s="1" t="s">
        <v>331</v>
      </c>
    </row>
    <row r="34" spans="2:12" s="1" customFormat="1" ht="16.5" thickBot="1" x14ac:dyDescent="0.3">
      <c r="B34" s="17" t="s">
        <v>103</v>
      </c>
      <c r="C34" s="22" t="s">
        <v>343</v>
      </c>
      <c r="D34" s="22" t="s">
        <v>76</v>
      </c>
      <c r="E34" s="22" t="s">
        <v>25</v>
      </c>
      <c r="F34" s="22" t="s">
        <v>99</v>
      </c>
      <c r="G34" s="22">
        <v>2</v>
      </c>
      <c r="H34" s="22" t="s">
        <v>326</v>
      </c>
      <c r="I34" s="22"/>
      <c r="J34" s="8">
        <v>42</v>
      </c>
      <c r="K34" s="2"/>
    </row>
    <row r="35" spans="2:12" s="1" customFormat="1" ht="15.75" x14ac:dyDescent="0.25">
      <c r="B35" s="2"/>
      <c r="C35" s="2"/>
      <c r="D35" s="2"/>
      <c r="E35" s="2"/>
      <c r="F35" s="2"/>
      <c r="G35" s="2"/>
      <c r="H35" s="2"/>
      <c r="I35" s="2"/>
      <c r="J35" s="2">
        <f>SUM(J9:J34)</f>
        <v>1724</v>
      </c>
      <c r="K35" s="2">
        <v>4530</v>
      </c>
      <c r="L35" s="1">
        <v>1724</v>
      </c>
    </row>
    <row r="36" spans="2:12" s="1" customFormat="1" ht="15.7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2:12" ht="13.5" thickBot="1" x14ac:dyDescent="0.25"/>
    <row r="38" spans="2:12" ht="30.75" customHeight="1" thickBot="1" x14ac:dyDescent="0.3">
      <c r="B38" s="12" t="s">
        <v>13</v>
      </c>
      <c r="C38" s="13"/>
      <c r="D38" s="13"/>
      <c r="E38" s="13"/>
      <c r="F38" s="13"/>
      <c r="G38" s="13"/>
      <c r="H38" s="13"/>
      <c r="I38" s="13"/>
      <c r="J38" s="14"/>
    </row>
    <row r="39" spans="2:12" ht="27.75" customHeight="1" thickTop="1" x14ac:dyDescent="0.25">
      <c r="B39" s="9" t="s">
        <v>105</v>
      </c>
      <c r="C39" s="75" t="s">
        <v>343</v>
      </c>
      <c r="D39" s="10" t="s">
        <v>46</v>
      </c>
      <c r="E39" s="10" t="s">
        <v>323</v>
      </c>
      <c r="F39" s="10" t="s">
        <v>99</v>
      </c>
      <c r="G39" s="10">
        <v>2</v>
      </c>
      <c r="H39" s="10" t="s">
        <v>326</v>
      </c>
      <c r="I39" s="10"/>
      <c r="J39" s="11">
        <v>42</v>
      </c>
    </row>
    <row r="40" spans="2:12" ht="15.75" x14ac:dyDescent="0.25">
      <c r="B40" s="18" t="s">
        <v>107</v>
      </c>
      <c r="C40" s="76" t="s">
        <v>344</v>
      </c>
      <c r="D40" s="6" t="s">
        <v>76</v>
      </c>
      <c r="E40" s="6" t="s">
        <v>25</v>
      </c>
      <c r="F40" s="6" t="s">
        <v>99</v>
      </c>
      <c r="G40" s="6">
        <v>2</v>
      </c>
      <c r="H40" s="6" t="s">
        <v>326</v>
      </c>
      <c r="I40" s="6"/>
      <c r="J40" s="7">
        <v>42</v>
      </c>
      <c r="K40" s="2"/>
    </row>
    <row r="41" spans="2:12" ht="15.75" x14ac:dyDescent="0.25">
      <c r="B41" s="18" t="s">
        <v>108</v>
      </c>
      <c r="C41" s="76" t="s">
        <v>344</v>
      </c>
      <c r="D41" s="6" t="s">
        <v>46</v>
      </c>
      <c r="E41" s="6" t="s">
        <v>323</v>
      </c>
      <c r="F41" s="6" t="s">
        <v>99</v>
      </c>
      <c r="G41" s="6">
        <v>2</v>
      </c>
      <c r="H41" s="6" t="s">
        <v>326</v>
      </c>
      <c r="I41" s="6"/>
      <c r="J41" s="7">
        <v>42</v>
      </c>
      <c r="K41" s="2"/>
    </row>
    <row r="42" spans="2:12" ht="15.75" x14ac:dyDescent="0.25">
      <c r="B42" s="18" t="s">
        <v>110</v>
      </c>
      <c r="C42" s="76" t="s">
        <v>344</v>
      </c>
      <c r="D42" s="6" t="s">
        <v>43</v>
      </c>
      <c r="E42" s="6" t="s">
        <v>25</v>
      </c>
      <c r="F42" s="6" t="s">
        <v>345</v>
      </c>
      <c r="G42" s="6">
        <v>7</v>
      </c>
      <c r="H42" s="6" t="s">
        <v>267</v>
      </c>
      <c r="I42" s="6">
        <v>1000</v>
      </c>
      <c r="J42" s="7">
        <v>106</v>
      </c>
      <c r="K42" t="s">
        <v>346</v>
      </c>
      <c r="L42" t="s">
        <v>331</v>
      </c>
    </row>
    <row r="43" spans="2:12" ht="15.75" x14ac:dyDescent="0.25">
      <c r="B43" s="18" t="s">
        <v>112</v>
      </c>
      <c r="C43" s="76" t="s">
        <v>347</v>
      </c>
      <c r="D43" s="6" t="s">
        <v>43</v>
      </c>
      <c r="E43" s="6" t="s">
        <v>25</v>
      </c>
      <c r="F43" s="6" t="s">
        <v>345</v>
      </c>
      <c r="G43" s="6">
        <v>6</v>
      </c>
      <c r="H43" s="6" t="s">
        <v>267</v>
      </c>
      <c r="I43" s="6"/>
      <c r="J43" s="7">
        <v>106</v>
      </c>
    </row>
    <row r="44" spans="2:12" ht="15.75" x14ac:dyDescent="0.25">
      <c r="B44" s="18" t="s">
        <v>113</v>
      </c>
      <c r="C44" s="76" t="s">
        <v>347</v>
      </c>
      <c r="D44" s="6" t="s">
        <v>43</v>
      </c>
      <c r="E44" s="6" t="s">
        <v>25</v>
      </c>
      <c r="F44" s="6" t="s">
        <v>345</v>
      </c>
      <c r="G44" s="6">
        <v>6</v>
      </c>
      <c r="H44" s="6" t="s">
        <v>267</v>
      </c>
      <c r="I44" s="6"/>
      <c r="J44" s="7">
        <v>106</v>
      </c>
    </row>
    <row r="45" spans="2:12" ht="15.75" x14ac:dyDescent="0.25">
      <c r="B45" s="18" t="s">
        <v>115</v>
      </c>
      <c r="C45" s="76" t="s">
        <v>347</v>
      </c>
      <c r="D45" s="6" t="s">
        <v>46</v>
      </c>
      <c r="E45" s="6" t="s">
        <v>323</v>
      </c>
      <c r="F45" s="6" t="s">
        <v>99</v>
      </c>
      <c r="G45" s="6">
        <v>2</v>
      </c>
      <c r="H45" s="6" t="s">
        <v>326</v>
      </c>
      <c r="I45" s="6"/>
      <c r="J45" s="7">
        <v>42</v>
      </c>
    </row>
    <row r="46" spans="2:12" ht="15.75" x14ac:dyDescent="0.25">
      <c r="B46" s="18" t="s">
        <v>116</v>
      </c>
      <c r="C46" s="76" t="s">
        <v>347</v>
      </c>
      <c r="D46" s="6" t="s">
        <v>76</v>
      </c>
      <c r="E46" s="6" t="s">
        <v>25</v>
      </c>
      <c r="F46" s="6" t="s">
        <v>99</v>
      </c>
      <c r="G46" s="6">
        <v>2</v>
      </c>
      <c r="H46" s="6" t="s">
        <v>326</v>
      </c>
      <c r="I46" s="6"/>
      <c r="J46" s="7">
        <v>42</v>
      </c>
    </row>
    <row r="47" spans="2:12" ht="15.75" x14ac:dyDescent="0.25">
      <c r="B47" s="18" t="s">
        <v>119</v>
      </c>
      <c r="C47" s="76" t="s">
        <v>348</v>
      </c>
      <c r="D47" s="6" t="s">
        <v>46</v>
      </c>
      <c r="E47" s="6" t="s">
        <v>323</v>
      </c>
      <c r="F47" s="6" t="s">
        <v>99</v>
      </c>
      <c r="G47" s="6">
        <v>2</v>
      </c>
      <c r="H47" s="6" t="s">
        <v>326</v>
      </c>
      <c r="I47" s="6"/>
      <c r="J47" s="7">
        <v>42</v>
      </c>
      <c r="L47" s="2"/>
    </row>
    <row r="48" spans="2:12" ht="15.75" x14ac:dyDescent="0.25">
      <c r="B48" s="18" t="s">
        <v>123</v>
      </c>
      <c r="C48" s="76" t="s">
        <v>348</v>
      </c>
      <c r="D48" s="6" t="s">
        <v>76</v>
      </c>
      <c r="E48" s="6" t="s">
        <v>25</v>
      </c>
      <c r="F48" s="6" t="s">
        <v>99</v>
      </c>
      <c r="G48" s="6">
        <v>2</v>
      </c>
      <c r="H48" s="6" t="s">
        <v>326</v>
      </c>
      <c r="I48" s="6"/>
      <c r="J48" s="7">
        <v>42</v>
      </c>
    </row>
    <row r="49" spans="2:13" ht="15.75" x14ac:dyDescent="0.25">
      <c r="B49" s="18" t="s">
        <v>128</v>
      </c>
      <c r="C49" s="76" t="s">
        <v>228</v>
      </c>
      <c r="D49" s="6" t="s">
        <v>54</v>
      </c>
      <c r="E49" s="6"/>
      <c r="F49" s="6" t="s">
        <v>349</v>
      </c>
      <c r="G49" s="6">
        <v>6</v>
      </c>
      <c r="H49" s="6" t="s">
        <v>329</v>
      </c>
      <c r="I49" s="6">
        <v>100</v>
      </c>
      <c r="J49" s="7">
        <v>128</v>
      </c>
    </row>
    <row r="50" spans="2:13" ht="15.75" x14ac:dyDescent="0.25">
      <c r="B50" s="18" t="s">
        <v>131</v>
      </c>
      <c r="C50" s="76" t="s">
        <v>350</v>
      </c>
      <c r="D50" s="6" t="s">
        <v>166</v>
      </c>
      <c r="E50" s="6" t="s">
        <v>323</v>
      </c>
      <c r="F50" s="6" t="s">
        <v>351</v>
      </c>
      <c r="G50" s="6"/>
      <c r="H50" s="6"/>
      <c r="I50" s="6">
        <v>400</v>
      </c>
      <c r="J50" s="7">
        <v>0</v>
      </c>
    </row>
    <row r="51" spans="2:13" ht="15.75" x14ac:dyDescent="0.25">
      <c r="B51" s="18" t="s">
        <v>133</v>
      </c>
      <c r="C51" s="76" t="s">
        <v>230</v>
      </c>
      <c r="D51" s="6" t="s">
        <v>196</v>
      </c>
      <c r="E51" s="6" t="s">
        <v>25</v>
      </c>
      <c r="F51" s="6" t="s">
        <v>352</v>
      </c>
      <c r="G51" s="6">
        <v>2</v>
      </c>
      <c r="H51" s="6" t="s">
        <v>267</v>
      </c>
      <c r="I51" s="6">
        <v>300</v>
      </c>
      <c r="J51" s="7">
        <v>42</v>
      </c>
    </row>
    <row r="52" spans="2:13" ht="15.75" x14ac:dyDescent="0.25">
      <c r="B52" s="18" t="s">
        <v>138</v>
      </c>
      <c r="C52" s="76" t="s">
        <v>353</v>
      </c>
      <c r="D52" s="6" t="s">
        <v>64</v>
      </c>
      <c r="E52" s="6"/>
      <c r="F52" s="6" t="s">
        <v>354</v>
      </c>
      <c r="G52" s="6">
        <v>5</v>
      </c>
      <c r="H52" s="6" t="s">
        <v>329</v>
      </c>
      <c r="I52" s="6">
        <v>500</v>
      </c>
      <c r="J52" s="7">
        <v>136</v>
      </c>
    </row>
    <row r="53" spans="2:13" ht="15.75" x14ac:dyDescent="0.25">
      <c r="B53" s="18" t="s">
        <v>141</v>
      </c>
      <c r="C53" s="76" t="s">
        <v>236</v>
      </c>
      <c r="D53" s="6" t="s">
        <v>54</v>
      </c>
      <c r="E53" s="6"/>
      <c r="F53" s="6" t="s">
        <v>336</v>
      </c>
      <c r="G53" s="6">
        <v>5</v>
      </c>
      <c r="H53" s="6" t="s">
        <v>267</v>
      </c>
      <c r="I53" s="6"/>
      <c r="J53" s="7">
        <v>106</v>
      </c>
    </row>
    <row r="54" spans="2:13" ht="15.75" x14ac:dyDescent="0.25">
      <c r="B54" s="18" t="s">
        <v>144</v>
      </c>
      <c r="C54" s="76" t="s">
        <v>239</v>
      </c>
      <c r="D54" s="6" t="s">
        <v>30</v>
      </c>
      <c r="E54" s="6" t="s">
        <v>25</v>
      </c>
      <c r="F54" s="6" t="s">
        <v>355</v>
      </c>
      <c r="G54" s="6">
        <v>2</v>
      </c>
      <c r="H54" s="6" t="s">
        <v>267</v>
      </c>
      <c r="I54" s="6">
        <v>250</v>
      </c>
      <c r="J54" s="7">
        <v>43</v>
      </c>
      <c r="K54" t="s">
        <v>356</v>
      </c>
      <c r="L54" t="s">
        <v>331</v>
      </c>
    </row>
    <row r="55" spans="2:13" ht="15.75" x14ac:dyDescent="0.25">
      <c r="B55" s="18" t="s">
        <v>147</v>
      </c>
      <c r="C55" s="6" t="s">
        <v>239</v>
      </c>
      <c r="D55" s="6" t="s">
        <v>166</v>
      </c>
      <c r="E55" s="6" t="s">
        <v>323</v>
      </c>
      <c r="F55" s="6" t="s">
        <v>355</v>
      </c>
      <c r="G55" s="6">
        <v>2</v>
      </c>
      <c r="H55" s="6" t="s">
        <v>267</v>
      </c>
      <c r="I55" s="6">
        <v>250</v>
      </c>
      <c r="J55" s="7">
        <v>43</v>
      </c>
      <c r="K55" t="s">
        <v>356</v>
      </c>
      <c r="L55" t="s">
        <v>331</v>
      </c>
      <c r="M55" s="2"/>
    </row>
    <row r="56" spans="2:13" ht="15.75" x14ac:dyDescent="0.25">
      <c r="B56" s="18" t="s">
        <v>149</v>
      </c>
      <c r="C56" s="6" t="s">
        <v>120</v>
      </c>
      <c r="D56" s="6" t="s">
        <v>76</v>
      </c>
      <c r="E56" s="6" t="s">
        <v>25</v>
      </c>
      <c r="F56" s="6" t="s">
        <v>99</v>
      </c>
      <c r="G56" s="6">
        <v>2</v>
      </c>
      <c r="H56" s="6" t="s">
        <v>267</v>
      </c>
      <c r="I56" s="6"/>
      <c r="J56" s="7">
        <v>42</v>
      </c>
    </row>
    <row r="57" spans="2:13" ht="15.75" x14ac:dyDescent="0.25">
      <c r="B57" s="18" t="s">
        <v>151</v>
      </c>
      <c r="C57" s="6" t="s">
        <v>120</v>
      </c>
      <c r="D57" s="6" t="s">
        <v>46</v>
      </c>
      <c r="E57" s="6" t="s">
        <v>323</v>
      </c>
      <c r="F57" s="6" t="s">
        <v>99</v>
      </c>
      <c r="G57" s="6">
        <v>2</v>
      </c>
      <c r="H57" s="6" t="s">
        <v>267</v>
      </c>
      <c r="I57" s="6"/>
      <c r="J57" s="7">
        <v>42</v>
      </c>
    </row>
    <row r="58" spans="2:13" ht="15.75" x14ac:dyDescent="0.25">
      <c r="B58" s="18" t="s">
        <v>155</v>
      </c>
      <c r="C58" s="6" t="s">
        <v>120</v>
      </c>
      <c r="D58" s="6" t="s">
        <v>46</v>
      </c>
      <c r="E58" s="6" t="s">
        <v>323</v>
      </c>
      <c r="F58" s="6" t="s">
        <v>99</v>
      </c>
      <c r="G58" s="6">
        <v>2</v>
      </c>
      <c r="H58" s="6" t="s">
        <v>267</v>
      </c>
      <c r="I58" s="6"/>
      <c r="J58" s="7">
        <v>42</v>
      </c>
    </row>
    <row r="59" spans="2:13" ht="15.75" x14ac:dyDescent="0.25">
      <c r="B59" s="18" t="s">
        <v>159</v>
      </c>
      <c r="C59" s="6" t="s">
        <v>120</v>
      </c>
      <c r="D59" s="6" t="s">
        <v>76</v>
      </c>
      <c r="E59" s="6" t="s">
        <v>25</v>
      </c>
      <c r="F59" s="6" t="s">
        <v>99</v>
      </c>
      <c r="G59" s="6">
        <v>2</v>
      </c>
      <c r="H59" s="6" t="s">
        <v>267</v>
      </c>
      <c r="I59" s="6"/>
      <c r="J59" s="7">
        <v>42</v>
      </c>
    </row>
    <row r="60" spans="2:13" ht="15.75" x14ac:dyDescent="0.25">
      <c r="B60" s="18" t="s">
        <v>161</v>
      </c>
      <c r="C60" s="6" t="s">
        <v>357</v>
      </c>
      <c r="D60" s="6" t="s">
        <v>64</v>
      </c>
      <c r="E60" s="6"/>
      <c r="F60" s="6" t="s">
        <v>358</v>
      </c>
      <c r="G60" s="6">
        <v>4</v>
      </c>
      <c r="H60" s="6" t="s">
        <v>329</v>
      </c>
      <c r="I60" s="6">
        <v>300</v>
      </c>
      <c r="J60" s="7">
        <v>142</v>
      </c>
    </row>
    <row r="61" spans="2:13" ht="15.75" x14ac:dyDescent="0.25">
      <c r="B61" s="18" t="s">
        <v>164</v>
      </c>
      <c r="C61" s="6" t="s">
        <v>357</v>
      </c>
      <c r="D61" s="6" t="s">
        <v>359</v>
      </c>
      <c r="E61" s="6" t="s">
        <v>25</v>
      </c>
      <c r="F61" s="6" t="s">
        <v>358</v>
      </c>
      <c r="G61" s="6">
        <v>4</v>
      </c>
      <c r="H61" s="6" t="s">
        <v>329</v>
      </c>
      <c r="I61" s="6">
        <v>300</v>
      </c>
      <c r="J61" s="7">
        <v>142</v>
      </c>
    </row>
    <row r="62" spans="2:13" ht="15.75" x14ac:dyDescent="0.25">
      <c r="B62" s="18" t="s">
        <v>168</v>
      </c>
      <c r="C62" s="6" t="s">
        <v>357</v>
      </c>
      <c r="D62" s="6" t="s">
        <v>46</v>
      </c>
      <c r="E62" s="6" t="s">
        <v>323</v>
      </c>
      <c r="F62" s="6" t="s">
        <v>99</v>
      </c>
      <c r="G62" s="6">
        <v>2</v>
      </c>
      <c r="H62" s="6" t="s">
        <v>267</v>
      </c>
      <c r="I62" s="6"/>
      <c r="J62" s="7">
        <v>42</v>
      </c>
    </row>
    <row r="63" spans="2:13" ht="15.75" x14ac:dyDescent="0.25">
      <c r="B63" s="18" t="s">
        <v>171</v>
      </c>
      <c r="C63" s="6" t="s">
        <v>357</v>
      </c>
      <c r="D63" s="6" t="s">
        <v>76</v>
      </c>
      <c r="E63" s="6" t="s">
        <v>25</v>
      </c>
      <c r="F63" s="6" t="s">
        <v>99</v>
      </c>
      <c r="G63" s="6">
        <v>2</v>
      </c>
      <c r="H63" s="6" t="s">
        <v>267</v>
      </c>
      <c r="I63" s="6"/>
      <c r="J63" s="7">
        <v>42</v>
      </c>
    </row>
    <row r="64" spans="2:13" ht="15.75" x14ac:dyDescent="0.25">
      <c r="B64" s="18" t="s">
        <v>360</v>
      </c>
      <c r="C64" s="6" t="s">
        <v>124</v>
      </c>
      <c r="D64" s="6" t="s">
        <v>76</v>
      </c>
      <c r="E64" s="6" t="s">
        <v>25</v>
      </c>
      <c r="F64" s="6" t="s">
        <v>99</v>
      </c>
      <c r="G64" s="6">
        <v>2</v>
      </c>
      <c r="H64" s="6" t="s">
        <v>267</v>
      </c>
      <c r="I64" s="6"/>
      <c r="J64" s="7">
        <v>42</v>
      </c>
    </row>
    <row r="65" spans="1:14" ht="15.75" customHeight="1" x14ac:dyDescent="0.25">
      <c r="B65" s="18" t="s">
        <v>282</v>
      </c>
      <c r="C65" s="6" t="s">
        <v>124</v>
      </c>
      <c r="D65" s="6" t="s">
        <v>46</v>
      </c>
      <c r="E65" s="6" t="s">
        <v>323</v>
      </c>
      <c r="F65" s="6" t="s">
        <v>99</v>
      </c>
      <c r="G65" s="6">
        <v>2</v>
      </c>
      <c r="H65" s="6" t="s">
        <v>267</v>
      </c>
      <c r="I65" s="6"/>
      <c r="J65" s="7">
        <v>42</v>
      </c>
    </row>
    <row r="66" spans="1:14" s="23" customFormat="1" ht="15.75" x14ac:dyDescent="0.25">
      <c r="A66"/>
      <c r="B66" s="18" t="s">
        <v>285</v>
      </c>
      <c r="C66" s="6" t="s">
        <v>129</v>
      </c>
      <c r="D66" s="6" t="s">
        <v>46</v>
      </c>
      <c r="E66" s="6" t="s">
        <v>323</v>
      </c>
      <c r="F66" s="6" t="s">
        <v>99</v>
      </c>
      <c r="G66" s="6">
        <v>2</v>
      </c>
      <c r="H66" s="6" t="s">
        <v>267</v>
      </c>
      <c r="I66" s="6"/>
      <c r="J66" s="7">
        <v>42</v>
      </c>
      <c r="K66"/>
      <c r="L66"/>
      <c r="M66"/>
      <c r="N66"/>
    </row>
    <row r="67" spans="1:14" s="23" customFormat="1" ht="15.75" x14ac:dyDescent="0.25">
      <c r="A67"/>
      <c r="B67" s="18" t="s">
        <v>288</v>
      </c>
      <c r="C67" s="6" t="s">
        <v>129</v>
      </c>
      <c r="D67" s="6" t="s">
        <v>76</v>
      </c>
      <c r="E67" s="6" t="s">
        <v>25</v>
      </c>
      <c r="F67" s="6" t="s">
        <v>99</v>
      </c>
      <c r="G67" s="6">
        <v>2</v>
      </c>
      <c r="H67" s="6" t="s">
        <v>267</v>
      </c>
      <c r="I67" s="6"/>
      <c r="J67" s="7">
        <v>42</v>
      </c>
      <c r="K67"/>
      <c r="L67"/>
      <c r="M67"/>
      <c r="N67"/>
    </row>
    <row r="68" spans="1:14" s="23" customFormat="1" ht="15.75" x14ac:dyDescent="0.25">
      <c r="A68"/>
      <c r="B68" s="18" t="s">
        <v>361</v>
      </c>
      <c r="C68" s="6" t="s">
        <v>260</v>
      </c>
      <c r="D68" s="6" t="s">
        <v>46</v>
      </c>
      <c r="E68" s="6" t="s">
        <v>323</v>
      </c>
      <c r="F68" s="6" t="s">
        <v>99</v>
      </c>
      <c r="G68" s="6">
        <v>2</v>
      </c>
      <c r="H68" s="6" t="s">
        <v>267</v>
      </c>
      <c r="I68" s="6"/>
      <c r="J68" s="7">
        <v>42</v>
      </c>
      <c r="K68"/>
      <c r="L68"/>
      <c r="M68"/>
      <c r="N68"/>
    </row>
    <row r="69" spans="1:14" s="23" customFormat="1" ht="16.5" thickBot="1" x14ac:dyDescent="0.3">
      <c r="A69"/>
      <c r="B69" s="17" t="s">
        <v>362</v>
      </c>
      <c r="C69" s="22" t="s">
        <v>260</v>
      </c>
      <c r="D69" s="22" t="s">
        <v>76</v>
      </c>
      <c r="E69" s="22" t="s">
        <v>25</v>
      </c>
      <c r="F69" s="22" t="s">
        <v>99</v>
      </c>
      <c r="G69" s="22">
        <v>2</v>
      </c>
      <c r="H69" s="22" t="s">
        <v>267</v>
      </c>
      <c r="I69" s="22"/>
      <c r="J69" s="8">
        <v>42</v>
      </c>
      <c r="K69"/>
      <c r="L69"/>
      <c r="M69"/>
      <c r="N69"/>
    </row>
    <row r="70" spans="1:14" ht="15.75" x14ac:dyDescent="0.25">
      <c r="B70" s="2"/>
      <c r="C70" s="2"/>
      <c r="D70" s="2"/>
      <c r="E70" s="2"/>
      <c r="F70" s="2"/>
      <c r="G70" s="2"/>
      <c r="H70" s="2"/>
      <c r="I70" s="2">
        <v>7930</v>
      </c>
      <c r="J70" s="2">
        <f>SUM(J39:J69)</f>
        <v>1898</v>
      </c>
    </row>
    <row r="71" spans="1:14" ht="15.75" x14ac:dyDescent="0.25">
      <c r="B71" s="2"/>
      <c r="C71" s="2"/>
      <c r="D71" s="2"/>
      <c r="E71" s="2"/>
      <c r="F71" s="2"/>
      <c r="G71" s="2"/>
      <c r="H71" s="2"/>
      <c r="I71" s="2"/>
      <c r="J71" s="2"/>
    </row>
    <row r="72" spans="1:14" ht="15.75" x14ac:dyDescent="0.25">
      <c r="B72" s="2"/>
      <c r="C72" s="2"/>
      <c r="D72" s="2"/>
      <c r="E72" s="2"/>
      <c r="F72" s="2"/>
      <c r="G72" s="2"/>
      <c r="H72" s="2"/>
      <c r="I72" s="2"/>
      <c r="J72" s="2"/>
    </row>
    <row r="73" spans="1:14" ht="16.5" thickBot="1" x14ac:dyDescent="0.3">
      <c r="B73" s="2"/>
      <c r="C73" s="2"/>
      <c r="D73" s="2"/>
      <c r="E73" s="2"/>
      <c r="F73" s="2"/>
      <c r="G73" s="2"/>
      <c r="H73" s="2"/>
      <c r="I73" s="2"/>
      <c r="J73" s="2"/>
    </row>
    <row r="74" spans="1:14" ht="30.95" customHeight="1" thickBot="1" x14ac:dyDescent="0.3">
      <c r="B74" s="95"/>
      <c r="C74" s="96"/>
      <c r="D74" s="97"/>
      <c r="E74" s="96"/>
      <c r="F74" s="96"/>
      <c r="G74" s="96"/>
      <c r="H74" s="96"/>
      <c r="I74" s="97"/>
      <c r="J74" s="98"/>
    </row>
    <row r="75" spans="1:14" ht="15.75" customHeight="1" thickTop="1" x14ac:dyDescent="0.25">
      <c r="B75" s="41" t="s">
        <v>363</v>
      </c>
      <c r="C75" s="99" t="s">
        <v>364</v>
      </c>
      <c r="D75" s="99" t="s">
        <v>93</v>
      </c>
      <c r="E75" s="99" t="s">
        <v>323</v>
      </c>
      <c r="F75" s="99" t="s">
        <v>324</v>
      </c>
      <c r="G75" s="99">
        <v>2</v>
      </c>
      <c r="H75" s="99" t="s">
        <v>267</v>
      </c>
      <c r="I75" s="99"/>
      <c r="J75" s="100">
        <v>42</v>
      </c>
    </row>
    <row r="76" spans="1:14" ht="15.75" customHeight="1" x14ac:dyDescent="0.25">
      <c r="B76" s="33" t="s">
        <v>365</v>
      </c>
      <c r="C76" s="34" t="s">
        <v>364</v>
      </c>
      <c r="D76" s="34" t="s">
        <v>24</v>
      </c>
      <c r="E76" s="34" t="s">
        <v>25</v>
      </c>
      <c r="F76" s="34" t="s">
        <v>324</v>
      </c>
      <c r="G76" s="34">
        <v>2</v>
      </c>
      <c r="H76" s="34" t="s">
        <v>267</v>
      </c>
      <c r="I76" s="34"/>
      <c r="J76" s="35">
        <v>42</v>
      </c>
    </row>
    <row r="77" spans="1:14" ht="15.75" customHeight="1" x14ac:dyDescent="0.25">
      <c r="B77" s="33" t="s">
        <v>366</v>
      </c>
      <c r="C77" s="34" t="s">
        <v>367</v>
      </c>
      <c r="D77" s="34" t="s">
        <v>54</v>
      </c>
      <c r="E77" s="34"/>
      <c r="F77" s="34" t="s">
        <v>336</v>
      </c>
      <c r="G77" s="34">
        <v>2</v>
      </c>
      <c r="H77" s="34" t="s">
        <v>267</v>
      </c>
      <c r="I77" s="34"/>
      <c r="J77" s="35">
        <v>42</v>
      </c>
    </row>
    <row r="78" spans="1:14" ht="15.75" customHeight="1" x14ac:dyDescent="0.25">
      <c r="B78" s="33" t="s">
        <v>368</v>
      </c>
      <c r="C78" s="34" t="s">
        <v>367</v>
      </c>
      <c r="D78" s="34" t="s">
        <v>30</v>
      </c>
      <c r="E78" s="34" t="s">
        <v>25</v>
      </c>
      <c r="F78" s="34" t="s">
        <v>369</v>
      </c>
      <c r="G78" s="34">
        <v>3</v>
      </c>
      <c r="H78" s="34" t="s">
        <v>267</v>
      </c>
      <c r="I78" s="34"/>
      <c r="J78" s="35">
        <v>106</v>
      </c>
    </row>
    <row r="79" spans="1:14" ht="15.75" customHeight="1" x14ac:dyDescent="0.25">
      <c r="B79" s="33" t="s">
        <v>370</v>
      </c>
      <c r="C79" s="34" t="s">
        <v>371</v>
      </c>
      <c r="D79" s="34" t="s">
        <v>54</v>
      </c>
      <c r="E79" s="34"/>
      <c r="F79" s="34" t="s">
        <v>372</v>
      </c>
      <c r="G79" s="34">
        <v>8</v>
      </c>
      <c r="H79" s="34" t="s">
        <v>329</v>
      </c>
      <c r="I79" s="34">
        <v>250</v>
      </c>
      <c r="J79" s="35">
        <v>138</v>
      </c>
      <c r="L79" t="s">
        <v>331</v>
      </c>
    </row>
    <row r="80" spans="1:14" ht="15.75" customHeight="1" x14ac:dyDescent="0.25">
      <c r="B80" s="33" t="s">
        <v>373</v>
      </c>
      <c r="C80" s="34" t="s">
        <v>139</v>
      </c>
      <c r="D80" s="34" t="s">
        <v>76</v>
      </c>
      <c r="E80" s="34" t="s">
        <v>25</v>
      </c>
      <c r="F80" s="34" t="s">
        <v>99</v>
      </c>
      <c r="G80" s="34">
        <v>2</v>
      </c>
      <c r="H80" s="34" t="s">
        <v>267</v>
      </c>
      <c r="I80" s="34">
        <v>1250</v>
      </c>
      <c r="J80" s="35">
        <v>42</v>
      </c>
      <c r="K80" t="s">
        <v>374</v>
      </c>
      <c r="L80" t="s">
        <v>331</v>
      </c>
    </row>
    <row r="81" spans="2:12" ht="15.75" customHeight="1" x14ac:dyDescent="0.25">
      <c r="B81" s="33" t="s">
        <v>375</v>
      </c>
      <c r="C81" s="34" t="s">
        <v>139</v>
      </c>
      <c r="D81" s="34" t="s">
        <v>46</v>
      </c>
      <c r="E81" s="34" t="s">
        <v>323</v>
      </c>
      <c r="F81" s="34" t="s">
        <v>99</v>
      </c>
      <c r="G81" s="34">
        <v>2</v>
      </c>
      <c r="H81" s="34" t="s">
        <v>267</v>
      </c>
      <c r="I81" s="34">
        <v>1250</v>
      </c>
      <c r="J81" s="35">
        <v>42</v>
      </c>
      <c r="K81" t="s">
        <v>374</v>
      </c>
      <c r="L81" t="s">
        <v>331</v>
      </c>
    </row>
    <row r="82" spans="2:12" ht="15.75" customHeight="1" x14ac:dyDescent="0.25">
      <c r="B82" s="33" t="s">
        <v>376</v>
      </c>
      <c r="C82" s="34" t="s">
        <v>139</v>
      </c>
      <c r="D82" s="34" t="s">
        <v>24</v>
      </c>
      <c r="E82" s="34" t="s">
        <v>25</v>
      </c>
      <c r="F82" s="34" t="s">
        <v>377</v>
      </c>
      <c r="G82" s="34">
        <v>8</v>
      </c>
      <c r="H82" s="34" t="s">
        <v>37</v>
      </c>
      <c r="I82" s="34"/>
      <c r="J82" s="35">
        <v>301</v>
      </c>
    </row>
    <row r="83" spans="2:12" ht="15.75" customHeight="1" x14ac:dyDescent="0.25">
      <c r="B83" s="33" t="s">
        <v>378</v>
      </c>
      <c r="C83" s="34" t="s">
        <v>379</v>
      </c>
      <c r="D83" s="34" t="s">
        <v>54</v>
      </c>
      <c r="E83" s="34" t="s">
        <v>380</v>
      </c>
      <c r="F83" s="34" t="s">
        <v>336</v>
      </c>
      <c r="G83" s="34">
        <v>4</v>
      </c>
      <c r="H83" s="34" t="s">
        <v>267</v>
      </c>
      <c r="I83" s="34"/>
      <c r="J83" s="35">
        <v>42</v>
      </c>
    </row>
    <row r="84" spans="2:12" ht="15.75" customHeight="1" x14ac:dyDescent="0.25">
      <c r="B84" s="33" t="s">
        <v>381</v>
      </c>
      <c r="C84" s="34" t="s">
        <v>382</v>
      </c>
      <c r="D84" s="34" t="s">
        <v>76</v>
      </c>
      <c r="E84" s="34" t="s">
        <v>25</v>
      </c>
      <c r="F84" s="34" t="s">
        <v>99</v>
      </c>
      <c r="G84" s="34">
        <v>2</v>
      </c>
      <c r="H84" s="34" t="s">
        <v>267</v>
      </c>
      <c r="I84" s="34"/>
      <c r="J84" s="35">
        <v>42</v>
      </c>
    </row>
    <row r="85" spans="2:12" ht="15.75" customHeight="1" x14ac:dyDescent="0.25">
      <c r="B85" s="33" t="s">
        <v>383</v>
      </c>
      <c r="C85" s="34" t="s">
        <v>382</v>
      </c>
      <c r="D85" s="34" t="s">
        <v>46</v>
      </c>
      <c r="E85" s="34" t="s">
        <v>323</v>
      </c>
      <c r="F85" s="34" t="s">
        <v>99</v>
      </c>
      <c r="G85" s="34">
        <v>2</v>
      </c>
      <c r="H85" s="34" t="s">
        <v>267</v>
      </c>
      <c r="I85" s="34"/>
      <c r="J85" s="35">
        <v>42</v>
      </c>
    </row>
    <row r="86" spans="2:12" ht="15.75" customHeight="1" x14ac:dyDescent="0.25">
      <c r="B86" s="33" t="s">
        <v>384</v>
      </c>
      <c r="C86" s="34" t="s">
        <v>385</v>
      </c>
      <c r="D86" s="34" t="s">
        <v>202</v>
      </c>
      <c r="E86" s="34" t="s">
        <v>323</v>
      </c>
      <c r="F86" s="34" t="s">
        <v>386</v>
      </c>
      <c r="G86" s="34">
        <v>3</v>
      </c>
      <c r="H86" s="34" t="s">
        <v>267</v>
      </c>
      <c r="I86" s="34"/>
      <c r="J86" s="35">
        <v>42</v>
      </c>
    </row>
    <row r="87" spans="2:12" ht="15.75" customHeight="1" x14ac:dyDescent="0.25">
      <c r="B87" s="33" t="s">
        <v>387</v>
      </c>
      <c r="C87" s="34" t="s">
        <v>385</v>
      </c>
      <c r="D87" s="34" t="s">
        <v>166</v>
      </c>
      <c r="E87" s="34" t="s">
        <v>323</v>
      </c>
      <c r="F87" s="34" t="s">
        <v>386</v>
      </c>
      <c r="G87" s="34">
        <v>3</v>
      </c>
      <c r="H87" s="34" t="s">
        <v>267</v>
      </c>
      <c r="I87" s="34"/>
      <c r="J87" s="35">
        <v>45</v>
      </c>
    </row>
    <row r="88" spans="2:12" ht="15.75" customHeight="1" x14ac:dyDescent="0.25">
      <c r="B88" s="33" t="s">
        <v>388</v>
      </c>
      <c r="C88" s="34" t="s">
        <v>169</v>
      </c>
      <c r="D88" s="34" t="s">
        <v>76</v>
      </c>
      <c r="E88" s="34" t="s">
        <v>25</v>
      </c>
      <c r="F88" s="34" t="s">
        <v>99</v>
      </c>
      <c r="G88" s="34">
        <v>2</v>
      </c>
      <c r="H88" s="34" t="s">
        <v>267</v>
      </c>
      <c r="I88" s="34">
        <v>1250</v>
      </c>
      <c r="J88" s="35">
        <v>42</v>
      </c>
      <c r="K88" t="s">
        <v>389</v>
      </c>
      <c r="L88" t="s">
        <v>331</v>
      </c>
    </row>
    <row r="89" spans="2:12" ht="15.75" customHeight="1" x14ac:dyDescent="0.25">
      <c r="B89" s="33" t="s">
        <v>390</v>
      </c>
      <c r="C89" s="34" t="s">
        <v>169</v>
      </c>
      <c r="D89" s="34" t="s">
        <v>46</v>
      </c>
      <c r="E89" s="34" t="s">
        <v>323</v>
      </c>
      <c r="F89" s="34" t="s">
        <v>99</v>
      </c>
      <c r="G89" s="34">
        <v>2</v>
      </c>
      <c r="H89" s="34" t="s">
        <v>267</v>
      </c>
      <c r="I89" s="34">
        <v>1250</v>
      </c>
      <c r="J89" s="35">
        <v>42</v>
      </c>
      <c r="K89" t="s">
        <v>389</v>
      </c>
      <c r="L89" t="s">
        <v>331</v>
      </c>
    </row>
    <row r="90" spans="2:12" ht="15.75" customHeight="1" x14ac:dyDescent="0.25">
      <c r="B90" s="33"/>
      <c r="C90" s="34"/>
      <c r="D90" s="34"/>
      <c r="E90" s="34"/>
      <c r="F90" s="34"/>
      <c r="G90" s="34"/>
      <c r="H90" s="34"/>
      <c r="I90" s="34">
        <f>SUM(I75:I89)</f>
        <v>5250</v>
      </c>
      <c r="J90" s="35">
        <f>SUM(J75:J89)</f>
        <v>1052</v>
      </c>
    </row>
    <row r="91" spans="2:12" ht="15.75" customHeight="1" x14ac:dyDescent="0.25">
      <c r="B91" s="33"/>
      <c r="C91" s="34"/>
      <c r="D91" s="34"/>
      <c r="E91" s="34"/>
      <c r="F91" s="34"/>
      <c r="G91" s="34"/>
      <c r="H91" s="34"/>
      <c r="I91" s="34"/>
      <c r="J91" s="35"/>
    </row>
    <row r="92" spans="2:12" ht="15.75" customHeight="1" x14ac:dyDescent="0.25">
      <c r="B92" s="33"/>
      <c r="C92" s="34"/>
      <c r="D92" s="34"/>
      <c r="E92" s="34"/>
      <c r="F92" s="34"/>
      <c r="G92" s="34"/>
      <c r="H92" s="34"/>
      <c r="I92" s="34"/>
      <c r="J92" s="35"/>
    </row>
    <row r="93" spans="2:12" ht="15.75" customHeight="1" thickBot="1" x14ac:dyDescent="0.3">
      <c r="B93" s="101"/>
      <c r="C93" s="102"/>
      <c r="D93" s="109" t="s">
        <v>391</v>
      </c>
      <c r="E93" s="102"/>
      <c r="F93" s="102"/>
      <c r="G93" s="102"/>
      <c r="H93" s="102"/>
      <c r="I93" s="108">
        <v>13180</v>
      </c>
      <c r="J93" s="107">
        <v>4674</v>
      </c>
    </row>
  </sheetData>
  <phoneticPr fontId="0" type="noConversion"/>
  <pageMargins left="0.2" right="0.2" top="0.23" bottom="0.24" header="0.28000000000000003" footer="0.17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E76"/>
  <sheetViews>
    <sheetView topLeftCell="A49" workbookViewId="0">
      <selection activeCell="C51" sqref="C51"/>
    </sheetView>
  </sheetViews>
  <sheetFormatPr defaultRowHeight="12.75" x14ac:dyDescent="0.2"/>
  <cols>
    <col min="1" max="1" width="2.7109375" customWidth="1"/>
    <col min="3" max="3" width="36.14062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 t="s">
        <v>392</v>
      </c>
      <c r="E3" s="105">
        <v>2005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393</v>
      </c>
      <c r="D7" s="46">
        <v>90</v>
      </c>
      <c r="E7" s="65" t="s">
        <v>394</v>
      </c>
    </row>
    <row r="8" spans="2:5" s="40" customFormat="1" ht="15.75" x14ac:dyDescent="0.25">
      <c r="B8" s="33" t="s">
        <v>28</v>
      </c>
      <c r="C8" s="43" t="s">
        <v>395</v>
      </c>
      <c r="D8" s="47">
        <v>425</v>
      </c>
      <c r="E8" s="66" t="s">
        <v>396</v>
      </c>
    </row>
    <row r="9" spans="2:5" s="40" customFormat="1" ht="15.75" x14ac:dyDescent="0.25">
      <c r="B9" s="33" t="s">
        <v>32</v>
      </c>
      <c r="C9" s="43"/>
      <c r="D9" s="47"/>
      <c r="E9" s="66"/>
    </row>
    <row r="10" spans="2:5" s="40" customFormat="1" ht="15.75" x14ac:dyDescent="0.25">
      <c r="B10" s="33" t="s">
        <v>35</v>
      </c>
      <c r="C10" s="43"/>
      <c r="D10" s="47"/>
      <c r="E10" s="66"/>
    </row>
    <row r="11" spans="2:5" s="40" customFormat="1" ht="15.75" x14ac:dyDescent="0.25">
      <c r="B11" s="33" t="s">
        <v>38</v>
      </c>
      <c r="C11" s="43"/>
      <c r="D11" s="47"/>
      <c r="E11" s="66"/>
    </row>
    <row r="12" spans="2:5" s="40" customFormat="1" ht="15.75" x14ac:dyDescent="0.25">
      <c r="B12" s="33" t="s">
        <v>41</v>
      </c>
      <c r="C12" s="43"/>
      <c r="D12" s="47"/>
      <c r="E12" s="66"/>
    </row>
    <row r="13" spans="2:5" s="40" customFormat="1" ht="15.75" x14ac:dyDescent="0.25">
      <c r="B13" s="33" t="s">
        <v>45</v>
      </c>
      <c r="C13" s="43"/>
      <c r="D13" s="47"/>
      <c r="E13" s="66"/>
    </row>
    <row r="14" spans="2:5" s="40" customFormat="1" ht="15.75" x14ac:dyDescent="0.25">
      <c r="B14" s="33" t="s">
        <v>48</v>
      </c>
      <c r="C14" s="43"/>
      <c r="D14" s="47"/>
      <c r="E14" s="66"/>
    </row>
    <row r="15" spans="2:5" s="40" customFormat="1" ht="15.75" x14ac:dyDescent="0.25">
      <c r="B15" s="33" t="s">
        <v>51</v>
      </c>
      <c r="C15" s="43"/>
      <c r="D15" s="47"/>
      <c r="E15" s="66"/>
    </row>
    <row r="16" spans="2:5" s="40" customFormat="1" ht="15.75" x14ac:dyDescent="0.25">
      <c r="B16" s="33" t="s">
        <v>52</v>
      </c>
      <c r="C16" s="43"/>
      <c r="D16" s="47"/>
      <c r="E16" s="66"/>
    </row>
    <row r="17" spans="2:5" s="40" customFormat="1" ht="15.75" x14ac:dyDescent="0.25">
      <c r="B17" s="33" t="s">
        <v>58</v>
      </c>
      <c r="C17" s="43"/>
      <c r="D17" s="47"/>
      <c r="E17" s="66"/>
    </row>
    <row r="18" spans="2:5" s="40" customFormat="1" ht="15.75" x14ac:dyDescent="0.25">
      <c r="B18" s="33" t="s">
        <v>62</v>
      </c>
      <c r="C18" s="71"/>
      <c r="D18" s="72"/>
      <c r="E18" s="73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515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/>
    </row>
    <row r="23" spans="2:5" x14ac:dyDescent="0.2">
      <c r="B23" s="92"/>
    </row>
    <row r="54" spans="2:5" ht="26.25" x14ac:dyDescent="0.4">
      <c r="C54" s="122" t="s">
        <v>397</v>
      </c>
      <c r="D54" s="122" t="s">
        <v>398</v>
      </c>
      <c r="E54" s="122">
        <v>2006</v>
      </c>
    </row>
    <row r="56" spans="2:5" ht="15" customHeight="1" thickBot="1" x14ac:dyDescent="0.25"/>
    <row r="57" spans="2:5" ht="20.100000000000001" customHeight="1" thickBot="1" x14ac:dyDescent="0.25">
      <c r="B57" s="128" t="s">
        <v>399</v>
      </c>
      <c r="C57" s="129" t="s">
        <v>176</v>
      </c>
      <c r="D57" s="129" t="s">
        <v>400</v>
      </c>
      <c r="E57" s="130" t="s">
        <v>401</v>
      </c>
    </row>
    <row r="58" spans="2:5" ht="15" customHeight="1" thickTop="1" x14ac:dyDescent="0.2">
      <c r="B58" s="131" t="s">
        <v>22</v>
      </c>
      <c r="C58" s="126" t="s">
        <v>402</v>
      </c>
      <c r="D58" s="134">
        <v>190</v>
      </c>
      <c r="E58" s="127" t="s">
        <v>403</v>
      </c>
    </row>
    <row r="59" spans="2:5" ht="15" customHeight="1" x14ac:dyDescent="0.2">
      <c r="B59" s="132" t="s">
        <v>28</v>
      </c>
      <c r="C59" s="23" t="s">
        <v>404</v>
      </c>
      <c r="D59" s="135">
        <v>160</v>
      </c>
      <c r="E59" s="123" t="s">
        <v>405</v>
      </c>
    </row>
    <row r="60" spans="2:5" ht="15" customHeight="1" x14ac:dyDescent="0.2">
      <c r="B60" s="132" t="s">
        <v>32</v>
      </c>
      <c r="C60" s="23" t="s">
        <v>406</v>
      </c>
      <c r="D60" s="135">
        <v>79</v>
      </c>
      <c r="E60" s="123" t="s">
        <v>407</v>
      </c>
    </row>
    <row r="61" spans="2:5" ht="15" customHeight="1" x14ac:dyDescent="0.2">
      <c r="B61" s="132"/>
      <c r="C61" s="23"/>
      <c r="D61" s="135"/>
      <c r="E61" s="123"/>
    </row>
    <row r="62" spans="2:5" ht="15" customHeight="1" x14ac:dyDescent="0.2">
      <c r="B62" s="132"/>
      <c r="C62" s="23"/>
      <c r="D62" s="135"/>
      <c r="E62" s="123"/>
    </row>
    <row r="63" spans="2:5" ht="15" customHeight="1" x14ac:dyDescent="0.2">
      <c r="B63" s="132"/>
      <c r="C63" s="23"/>
      <c r="D63" s="135"/>
      <c r="E63" s="123"/>
    </row>
    <row r="64" spans="2:5" ht="15" customHeight="1" x14ac:dyDescent="0.2">
      <c r="B64" s="132"/>
      <c r="C64" s="23"/>
      <c r="D64" s="135"/>
      <c r="E64" s="123"/>
    </row>
    <row r="65" spans="2:5" ht="15" customHeight="1" x14ac:dyDescent="0.2">
      <c r="B65" s="132"/>
      <c r="C65" s="23"/>
      <c r="D65" s="135"/>
      <c r="E65" s="123"/>
    </row>
    <row r="66" spans="2:5" ht="15" customHeight="1" x14ac:dyDescent="0.2">
      <c r="B66" s="132"/>
      <c r="C66" s="23"/>
      <c r="D66" s="135"/>
      <c r="E66" s="123"/>
    </row>
    <row r="67" spans="2:5" ht="15" customHeight="1" x14ac:dyDescent="0.2">
      <c r="B67" s="132"/>
      <c r="C67" s="23"/>
      <c r="D67" s="135"/>
      <c r="E67" s="123"/>
    </row>
    <row r="68" spans="2:5" ht="15" customHeight="1" thickBot="1" x14ac:dyDescent="0.25">
      <c r="B68" s="133"/>
      <c r="C68" s="124" t="s">
        <v>174</v>
      </c>
      <c r="D68" s="136">
        <f>SUM(D58:D67)</f>
        <v>429</v>
      </c>
      <c r="E68" s="125"/>
    </row>
    <row r="71" spans="2:5" x14ac:dyDescent="0.2">
      <c r="C71" s="92" t="s">
        <v>408</v>
      </c>
    </row>
    <row r="72" spans="2:5" x14ac:dyDescent="0.2">
      <c r="C72" t="s">
        <v>409</v>
      </c>
    </row>
    <row r="73" spans="2:5" x14ac:dyDescent="0.2">
      <c r="C73" t="s">
        <v>410</v>
      </c>
    </row>
    <row r="74" spans="2:5" x14ac:dyDescent="0.2">
      <c r="C74" t="s">
        <v>411</v>
      </c>
    </row>
    <row r="75" spans="2:5" x14ac:dyDescent="0.2">
      <c r="C75" t="s">
        <v>412</v>
      </c>
    </row>
    <row r="76" spans="2:5" x14ac:dyDescent="0.2">
      <c r="C76" t="s">
        <v>413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136"/>
  <sheetViews>
    <sheetView topLeftCell="A67" zoomScale="85" workbookViewId="0">
      <selection activeCell="G116" sqref="G116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5.75" x14ac:dyDescent="0.25">
      <c r="A4" s="2"/>
      <c r="B4" s="2"/>
      <c r="C4" s="16" t="s">
        <v>1</v>
      </c>
      <c r="D4" s="16"/>
      <c r="E4" s="16" t="s">
        <v>414</v>
      </c>
      <c r="F4" s="2"/>
      <c r="G4" s="16">
        <v>2006</v>
      </c>
      <c r="H4" s="2"/>
      <c r="I4" s="2"/>
      <c r="J4" s="2"/>
    </row>
    <row r="5" spans="1:10" ht="15.75" x14ac:dyDescent="0.25">
      <c r="A5" s="2"/>
      <c r="B5" s="2"/>
      <c r="C5" s="2" t="s">
        <v>3</v>
      </c>
      <c r="D5" s="2"/>
      <c r="E5" s="2" t="s">
        <v>415</v>
      </c>
      <c r="F5" s="2"/>
      <c r="G5" s="2"/>
      <c r="H5" s="2"/>
      <c r="I5" s="2"/>
      <c r="J5" s="2"/>
    </row>
    <row r="6" spans="1:10" ht="15.75" x14ac:dyDescent="0.25">
      <c r="A6" s="2"/>
      <c r="B6" s="2"/>
      <c r="C6" s="2" t="s">
        <v>7</v>
      </c>
      <c r="D6" s="2"/>
      <c r="E6" s="2" t="s">
        <v>416</v>
      </c>
      <c r="F6" s="2"/>
      <c r="G6" s="2"/>
      <c r="H6" s="2"/>
      <c r="I6" s="2"/>
      <c r="J6" s="2"/>
    </row>
    <row r="7" spans="1:10" ht="15.75" x14ac:dyDescent="0.25">
      <c r="A7" s="2"/>
      <c r="B7" s="2"/>
      <c r="C7" s="2" t="s">
        <v>11</v>
      </c>
      <c r="D7" s="2"/>
      <c r="E7" s="2" t="s">
        <v>417</v>
      </c>
      <c r="F7" s="2"/>
      <c r="G7" s="2"/>
      <c r="H7" s="2"/>
      <c r="I7" s="2"/>
      <c r="J7" s="2"/>
    </row>
    <row r="8" spans="1:10" ht="16.5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6.5" thickBot="1" x14ac:dyDescent="0.3">
      <c r="A9" s="25" t="s">
        <v>13</v>
      </c>
      <c r="B9" s="12" t="s">
        <v>14</v>
      </c>
      <c r="C9" s="13" t="s">
        <v>15</v>
      </c>
      <c r="D9" s="13" t="s">
        <v>16</v>
      </c>
      <c r="E9" s="13" t="s">
        <v>17</v>
      </c>
      <c r="F9" s="13" t="s">
        <v>18</v>
      </c>
      <c r="G9" s="13" t="s">
        <v>19</v>
      </c>
      <c r="H9" s="13" t="s">
        <v>20</v>
      </c>
      <c r="I9" s="14" t="s">
        <v>21</v>
      </c>
      <c r="J9" s="15"/>
    </row>
    <row r="10" spans="1:10" ht="16.5" thickTop="1" x14ac:dyDescent="0.25">
      <c r="A10" s="26" t="s">
        <v>22</v>
      </c>
      <c r="B10" s="9" t="s">
        <v>418</v>
      </c>
      <c r="C10" s="10" t="s">
        <v>64</v>
      </c>
      <c r="D10" s="10" t="s">
        <v>323</v>
      </c>
      <c r="E10" s="10" t="s">
        <v>358</v>
      </c>
      <c r="F10" s="10">
        <v>2</v>
      </c>
      <c r="G10" s="10" t="s">
        <v>267</v>
      </c>
      <c r="H10" s="140">
        <v>50</v>
      </c>
      <c r="I10" s="110">
        <v>42</v>
      </c>
      <c r="J10" s="2"/>
    </row>
    <row r="11" spans="1:10" ht="15.75" x14ac:dyDescent="0.25">
      <c r="A11" s="26" t="s">
        <v>28</v>
      </c>
      <c r="B11" s="29" t="s">
        <v>419</v>
      </c>
      <c r="C11" s="6" t="s">
        <v>46</v>
      </c>
      <c r="D11" s="6" t="s">
        <v>323</v>
      </c>
      <c r="E11" s="6" t="s">
        <v>99</v>
      </c>
      <c r="F11" s="6">
        <v>2</v>
      </c>
      <c r="G11" s="10" t="s">
        <v>326</v>
      </c>
      <c r="H11" s="141"/>
      <c r="I11" s="111">
        <v>42</v>
      </c>
      <c r="J11" s="2"/>
    </row>
    <row r="12" spans="1:10" ht="15.75" x14ac:dyDescent="0.25">
      <c r="A12" s="26" t="s">
        <v>32</v>
      </c>
      <c r="B12" s="18" t="s">
        <v>419</v>
      </c>
      <c r="C12" s="6" t="s">
        <v>76</v>
      </c>
      <c r="D12" s="6" t="s">
        <v>25</v>
      </c>
      <c r="E12" s="6" t="s">
        <v>99</v>
      </c>
      <c r="F12" s="6">
        <v>2</v>
      </c>
      <c r="G12" s="10" t="s">
        <v>326</v>
      </c>
      <c r="H12" s="141"/>
      <c r="I12" s="111">
        <v>42</v>
      </c>
      <c r="J12" s="2"/>
    </row>
    <row r="13" spans="1:10" ht="15.75" x14ac:dyDescent="0.25">
      <c r="A13" s="26" t="s">
        <v>35</v>
      </c>
      <c r="B13" s="18" t="s">
        <v>420</v>
      </c>
      <c r="C13" s="6" t="s">
        <v>54</v>
      </c>
      <c r="D13" s="6" t="s">
        <v>323</v>
      </c>
      <c r="E13" s="6" t="s">
        <v>421</v>
      </c>
      <c r="F13" s="6">
        <v>7</v>
      </c>
      <c r="G13" s="10" t="s">
        <v>422</v>
      </c>
      <c r="H13" s="141"/>
      <c r="I13" s="111">
        <v>130</v>
      </c>
      <c r="J13" s="2"/>
    </row>
    <row r="14" spans="1:10" ht="15.75" x14ac:dyDescent="0.25">
      <c r="A14" s="26" t="s">
        <v>38</v>
      </c>
      <c r="B14" s="18" t="s">
        <v>198</v>
      </c>
      <c r="C14" s="6" t="s">
        <v>54</v>
      </c>
      <c r="D14" s="6" t="s">
        <v>323</v>
      </c>
      <c r="E14" s="6" t="s">
        <v>421</v>
      </c>
      <c r="F14" s="6">
        <v>7</v>
      </c>
      <c r="G14" s="10" t="s">
        <v>422</v>
      </c>
      <c r="H14" s="141"/>
      <c r="I14" s="111">
        <v>130</v>
      </c>
      <c r="J14" s="2"/>
    </row>
    <row r="15" spans="1:10" ht="15.75" x14ac:dyDescent="0.25">
      <c r="A15" s="26" t="s">
        <v>41</v>
      </c>
      <c r="B15" s="18" t="s">
        <v>198</v>
      </c>
      <c r="C15" s="6" t="s">
        <v>24</v>
      </c>
      <c r="D15" s="6" t="s">
        <v>25</v>
      </c>
      <c r="E15" s="6" t="s">
        <v>423</v>
      </c>
      <c r="F15" s="6">
        <v>7</v>
      </c>
      <c r="G15" s="10" t="s">
        <v>424</v>
      </c>
      <c r="H15" s="141"/>
      <c r="I15" s="111">
        <v>301</v>
      </c>
      <c r="J15" s="2"/>
    </row>
    <row r="16" spans="1:10" ht="15.75" x14ac:dyDescent="0.25">
      <c r="A16" s="26" t="s">
        <v>45</v>
      </c>
      <c r="B16" s="18" t="s">
        <v>198</v>
      </c>
      <c r="C16" s="6" t="s">
        <v>76</v>
      </c>
      <c r="D16" s="6" t="s">
        <v>25</v>
      </c>
      <c r="E16" s="6" t="s">
        <v>99</v>
      </c>
      <c r="F16" s="6">
        <v>2</v>
      </c>
      <c r="G16" s="10" t="s">
        <v>326</v>
      </c>
      <c r="H16" s="141"/>
      <c r="I16" s="111">
        <v>42</v>
      </c>
      <c r="J16" s="2"/>
    </row>
    <row r="17" spans="1:10" ht="15.75" x14ac:dyDescent="0.25">
      <c r="A17" s="26" t="s">
        <v>48</v>
      </c>
      <c r="B17" s="18" t="s">
        <v>198</v>
      </c>
      <c r="C17" s="6" t="s">
        <v>46</v>
      </c>
      <c r="D17" s="6" t="s">
        <v>323</v>
      </c>
      <c r="E17" s="6" t="s">
        <v>99</v>
      </c>
      <c r="F17" s="6">
        <v>2</v>
      </c>
      <c r="G17" s="10" t="s">
        <v>326</v>
      </c>
      <c r="H17" s="141"/>
      <c r="I17" s="111">
        <v>42</v>
      </c>
      <c r="J17" s="2"/>
    </row>
    <row r="18" spans="1:10" ht="15.75" x14ac:dyDescent="0.25">
      <c r="A18" s="26" t="s">
        <v>51</v>
      </c>
      <c r="B18" s="18" t="s">
        <v>198</v>
      </c>
      <c r="C18" s="6" t="s">
        <v>64</v>
      </c>
      <c r="D18" s="6" t="s">
        <v>323</v>
      </c>
      <c r="E18" s="6" t="s">
        <v>358</v>
      </c>
      <c r="F18" s="6">
        <v>2</v>
      </c>
      <c r="G18" s="10" t="s">
        <v>267</v>
      </c>
      <c r="H18" s="141">
        <v>50</v>
      </c>
      <c r="I18" s="111">
        <v>42</v>
      </c>
      <c r="J18" s="2"/>
    </row>
    <row r="19" spans="1:10" ht="15.75" x14ac:dyDescent="0.25">
      <c r="A19" s="26" t="s">
        <v>52</v>
      </c>
      <c r="B19" s="18" t="s">
        <v>425</v>
      </c>
      <c r="C19" s="6" t="s">
        <v>54</v>
      </c>
      <c r="D19" s="6" t="s">
        <v>323</v>
      </c>
      <c r="E19" s="6" t="s">
        <v>421</v>
      </c>
      <c r="F19" s="6">
        <v>7</v>
      </c>
      <c r="G19" s="10" t="s">
        <v>422</v>
      </c>
      <c r="H19" s="141"/>
      <c r="I19" s="111">
        <v>130</v>
      </c>
      <c r="J19" s="2"/>
    </row>
    <row r="20" spans="1:10" ht="15.75" x14ac:dyDescent="0.25">
      <c r="A20" s="26" t="s">
        <v>58</v>
      </c>
      <c r="B20" s="18" t="s">
        <v>426</v>
      </c>
      <c r="C20" s="6" t="s">
        <v>46</v>
      </c>
      <c r="D20" s="6" t="s">
        <v>323</v>
      </c>
      <c r="E20" s="6" t="s">
        <v>99</v>
      </c>
      <c r="F20" s="6">
        <v>2</v>
      </c>
      <c r="G20" s="10" t="s">
        <v>326</v>
      </c>
      <c r="H20" s="141"/>
      <c r="I20" s="111">
        <v>42</v>
      </c>
      <c r="J20" s="2"/>
    </row>
    <row r="21" spans="1:10" ht="15.75" x14ac:dyDescent="0.25">
      <c r="A21" s="26" t="s">
        <v>62</v>
      </c>
      <c r="B21" s="18" t="s">
        <v>426</v>
      </c>
      <c r="C21" s="6" t="s">
        <v>76</v>
      </c>
      <c r="D21" s="6" t="s">
        <v>25</v>
      </c>
      <c r="E21" s="6" t="s">
        <v>99</v>
      </c>
      <c r="F21" s="6">
        <v>2</v>
      </c>
      <c r="G21" s="6" t="s">
        <v>326</v>
      </c>
      <c r="H21" s="141"/>
      <c r="I21" s="111">
        <v>42</v>
      </c>
      <c r="J21" s="2"/>
    </row>
    <row r="22" spans="1:10" ht="15.75" x14ac:dyDescent="0.25">
      <c r="A22" s="26" t="s">
        <v>67</v>
      </c>
      <c r="B22" s="18" t="s">
        <v>330</v>
      </c>
      <c r="C22" s="6" t="s">
        <v>54</v>
      </c>
      <c r="D22" s="6" t="s">
        <v>323</v>
      </c>
      <c r="E22" s="6" t="s">
        <v>427</v>
      </c>
      <c r="F22" s="6">
        <v>2</v>
      </c>
      <c r="G22" s="6" t="s">
        <v>267</v>
      </c>
      <c r="H22" s="141">
        <v>50</v>
      </c>
      <c r="I22" s="111">
        <v>42</v>
      </c>
      <c r="J22" s="2"/>
    </row>
    <row r="23" spans="1:10" ht="15.75" x14ac:dyDescent="0.25">
      <c r="A23" s="26" t="s">
        <v>69</v>
      </c>
      <c r="B23" s="18" t="s">
        <v>330</v>
      </c>
      <c r="C23" s="6" t="s">
        <v>54</v>
      </c>
      <c r="D23" s="6" t="s">
        <v>323</v>
      </c>
      <c r="E23" s="6" t="s">
        <v>421</v>
      </c>
      <c r="F23" s="6">
        <v>7</v>
      </c>
      <c r="G23" s="6" t="s">
        <v>422</v>
      </c>
      <c r="H23" s="141"/>
      <c r="I23" s="111">
        <v>130</v>
      </c>
      <c r="J23" s="2"/>
    </row>
    <row r="24" spans="1:10" ht="15.75" x14ac:dyDescent="0.25">
      <c r="A24" s="26" t="s">
        <v>72</v>
      </c>
      <c r="B24" s="18" t="s">
        <v>330</v>
      </c>
      <c r="C24" s="6" t="s">
        <v>46</v>
      </c>
      <c r="D24" s="6" t="s">
        <v>323</v>
      </c>
      <c r="E24" s="6" t="s">
        <v>99</v>
      </c>
      <c r="F24" s="6">
        <v>2</v>
      </c>
      <c r="G24" s="6" t="s">
        <v>326</v>
      </c>
      <c r="H24" s="141"/>
      <c r="I24" s="111">
        <v>42</v>
      </c>
      <c r="J24" s="2"/>
    </row>
    <row r="25" spans="1:10" ht="15.75" x14ac:dyDescent="0.25">
      <c r="A25" s="26" t="s">
        <v>75</v>
      </c>
      <c r="B25" s="29" t="s">
        <v>330</v>
      </c>
      <c r="C25" s="6" t="s">
        <v>76</v>
      </c>
      <c r="D25" s="6" t="s">
        <v>25</v>
      </c>
      <c r="E25" s="6" t="s">
        <v>99</v>
      </c>
      <c r="F25" s="6">
        <v>2</v>
      </c>
      <c r="G25" s="6" t="s">
        <v>326</v>
      </c>
      <c r="H25" s="141"/>
      <c r="I25" s="111">
        <v>42</v>
      </c>
      <c r="J25" s="2"/>
    </row>
    <row r="26" spans="1:10" ht="15.75" x14ac:dyDescent="0.25">
      <c r="A26" s="26" t="s">
        <v>77</v>
      </c>
      <c r="B26" s="18" t="s">
        <v>428</v>
      </c>
      <c r="C26" s="6" t="s">
        <v>93</v>
      </c>
      <c r="D26" s="6" t="s">
        <v>323</v>
      </c>
      <c r="E26" s="6" t="s">
        <v>429</v>
      </c>
      <c r="F26" s="6">
        <v>2</v>
      </c>
      <c r="G26" s="6" t="s">
        <v>267</v>
      </c>
      <c r="H26" s="141"/>
      <c r="I26" s="111">
        <v>42</v>
      </c>
      <c r="J26" s="2"/>
    </row>
    <row r="27" spans="1:10" ht="15.75" x14ac:dyDescent="0.25">
      <c r="A27" s="27" t="s">
        <v>80</v>
      </c>
      <c r="B27" s="19" t="s">
        <v>205</v>
      </c>
      <c r="C27" s="20" t="s">
        <v>76</v>
      </c>
      <c r="D27" s="20" t="s">
        <v>25</v>
      </c>
      <c r="E27" s="20" t="s">
        <v>99</v>
      </c>
      <c r="F27" s="20">
        <v>2</v>
      </c>
      <c r="G27" s="20" t="s">
        <v>326</v>
      </c>
      <c r="H27" s="142"/>
      <c r="I27" s="112">
        <v>42</v>
      </c>
      <c r="J27" s="2"/>
    </row>
    <row r="28" spans="1:10" ht="15.75" x14ac:dyDescent="0.25">
      <c r="A28" s="28" t="s">
        <v>82</v>
      </c>
      <c r="B28" s="18" t="s">
        <v>430</v>
      </c>
      <c r="C28" s="6" t="s">
        <v>54</v>
      </c>
      <c r="D28" s="6" t="s">
        <v>323</v>
      </c>
      <c r="E28" s="6" t="s">
        <v>421</v>
      </c>
      <c r="F28" s="6">
        <v>7</v>
      </c>
      <c r="G28" s="6" t="s">
        <v>422</v>
      </c>
      <c r="H28" s="141"/>
      <c r="I28" s="111">
        <v>130</v>
      </c>
      <c r="J28" s="2"/>
    </row>
    <row r="29" spans="1:10" ht="16.5" thickBot="1" x14ac:dyDescent="0.3">
      <c r="A29" s="27" t="s">
        <v>85</v>
      </c>
      <c r="B29" s="19" t="s">
        <v>430</v>
      </c>
      <c r="C29" s="20" t="s">
        <v>431</v>
      </c>
      <c r="D29" s="20" t="s">
        <v>323</v>
      </c>
      <c r="E29" s="20" t="s">
        <v>432</v>
      </c>
      <c r="F29" s="20">
        <v>3</v>
      </c>
      <c r="G29" s="20" t="s">
        <v>267</v>
      </c>
      <c r="H29" s="141">
        <v>200</v>
      </c>
      <c r="I29" s="112">
        <v>47</v>
      </c>
      <c r="J29" s="2"/>
    </row>
    <row r="30" spans="1:10" ht="16.5" thickBot="1" x14ac:dyDescent="0.3">
      <c r="A30" s="168"/>
      <c r="B30" s="17"/>
      <c r="C30" s="22"/>
      <c r="D30" s="22"/>
      <c r="E30" s="22"/>
      <c r="F30" s="22"/>
      <c r="G30" s="22"/>
      <c r="H30" s="170">
        <v>350</v>
      </c>
      <c r="I30" s="169">
        <f>SUM(I10:I29)</f>
        <v>1544</v>
      </c>
      <c r="J30" s="2"/>
    </row>
    <row r="31" spans="1:10" ht="15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6.5" thickBo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5.75" x14ac:dyDescent="0.25">
      <c r="A35" s="157" t="s">
        <v>88</v>
      </c>
      <c r="B35" s="151" t="s">
        <v>433</v>
      </c>
      <c r="C35" s="24" t="s">
        <v>46</v>
      </c>
      <c r="D35" s="24" t="s">
        <v>323</v>
      </c>
      <c r="E35" s="24" t="s">
        <v>99</v>
      </c>
      <c r="F35" s="24">
        <v>2</v>
      </c>
      <c r="G35" s="24" t="s">
        <v>326</v>
      </c>
      <c r="H35" s="143"/>
      <c r="I35" s="113">
        <v>42</v>
      </c>
      <c r="J35" s="2"/>
    </row>
    <row r="36" spans="1:10" ht="15.75" x14ac:dyDescent="0.25">
      <c r="A36" s="158" t="s">
        <v>91</v>
      </c>
      <c r="B36" s="152" t="s">
        <v>433</v>
      </c>
      <c r="C36" s="6" t="s">
        <v>76</v>
      </c>
      <c r="D36" s="6" t="s">
        <v>25</v>
      </c>
      <c r="E36" s="6" t="s">
        <v>99</v>
      </c>
      <c r="F36" s="6">
        <v>2</v>
      </c>
      <c r="G36" s="6" t="s">
        <v>326</v>
      </c>
      <c r="H36" s="141"/>
      <c r="I36" s="111">
        <v>42</v>
      </c>
      <c r="J36" s="2"/>
    </row>
    <row r="37" spans="1:10" ht="15.75" x14ac:dyDescent="0.25">
      <c r="A37" s="158" t="s">
        <v>97</v>
      </c>
      <c r="B37" s="152" t="s">
        <v>434</v>
      </c>
      <c r="C37" s="6" t="s">
        <v>54</v>
      </c>
      <c r="D37" s="6" t="s">
        <v>323</v>
      </c>
      <c r="E37" s="6" t="s">
        <v>421</v>
      </c>
      <c r="F37" s="6">
        <v>7</v>
      </c>
      <c r="G37" s="6" t="s">
        <v>422</v>
      </c>
      <c r="H37" s="141"/>
      <c r="I37" s="111">
        <v>130</v>
      </c>
      <c r="J37" s="2"/>
    </row>
    <row r="38" spans="1:10" ht="15.75" x14ac:dyDescent="0.25">
      <c r="A38" s="158" t="s">
        <v>100</v>
      </c>
      <c r="B38" s="152" t="s">
        <v>435</v>
      </c>
      <c r="C38" s="6" t="s">
        <v>54</v>
      </c>
      <c r="D38" s="6" t="s">
        <v>323</v>
      </c>
      <c r="E38" s="6" t="s">
        <v>421</v>
      </c>
      <c r="F38" s="6">
        <v>7</v>
      </c>
      <c r="G38" s="6" t="s">
        <v>422</v>
      </c>
      <c r="H38" s="141"/>
      <c r="I38" s="111">
        <v>130</v>
      </c>
      <c r="J38" s="2"/>
    </row>
    <row r="39" spans="1:10" ht="15.75" x14ac:dyDescent="0.25">
      <c r="A39" s="158" t="s">
        <v>101</v>
      </c>
      <c r="B39" s="152" t="s">
        <v>436</v>
      </c>
      <c r="C39" s="6" t="s">
        <v>30</v>
      </c>
      <c r="D39" s="6" t="s">
        <v>25</v>
      </c>
      <c r="E39" s="6" t="s">
        <v>437</v>
      </c>
      <c r="F39" s="6">
        <v>24</v>
      </c>
      <c r="G39" s="6" t="s">
        <v>329</v>
      </c>
      <c r="H39" s="141"/>
      <c r="I39" s="111">
        <v>222</v>
      </c>
      <c r="J39" s="2"/>
    </row>
    <row r="40" spans="1:10" ht="15.75" x14ac:dyDescent="0.25">
      <c r="A40" s="158" t="s">
        <v>103</v>
      </c>
      <c r="B40" s="153" t="s">
        <v>438</v>
      </c>
      <c r="C40" s="6" t="s">
        <v>54</v>
      </c>
      <c r="D40" s="6" t="s">
        <v>323</v>
      </c>
      <c r="E40" s="6" t="s">
        <v>421</v>
      </c>
      <c r="F40" s="6">
        <v>7</v>
      </c>
      <c r="G40" s="6" t="s">
        <v>422</v>
      </c>
      <c r="H40" s="141"/>
      <c r="I40" s="111">
        <v>130</v>
      </c>
      <c r="J40" s="2"/>
    </row>
    <row r="41" spans="1:10" ht="15.75" x14ac:dyDescent="0.25">
      <c r="A41" s="158" t="s">
        <v>105</v>
      </c>
      <c r="B41" s="152" t="s">
        <v>438</v>
      </c>
      <c r="C41" s="6" t="s">
        <v>46</v>
      </c>
      <c r="D41" s="6" t="s">
        <v>323</v>
      </c>
      <c r="E41" s="6" t="s">
        <v>99</v>
      </c>
      <c r="F41" s="6">
        <v>8</v>
      </c>
      <c r="G41" s="6" t="s">
        <v>329</v>
      </c>
      <c r="H41" s="141"/>
      <c r="I41" s="111">
        <v>192</v>
      </c>
      <c r="J41" s="2"/>
    </row>
    <row r="42" spans="1:10" ht="15.75" x14ac:dyDescent="0.25">
      <c r="A42" s="158" t="s">
        <v>107</v>
      </c>
      <c r="B42" s="152" t="s">
        <v>438</v>
      </c>
      <c r="C42" s="6" t="s">
        <v>76</v>
      </c>
      <c r="D42" s="6" t="s">
        <v>25</v>
      </c>
      <c r="E42" s="6" t="s">
        <v>99</v>
      </c>
      <c r="F42" s="6">
        <v>8</v>
      </c>
      <c r="G42" s="6" t="s">
        <v>329</v>
      </c>
      <c r="H42" s="141"/>
      <c r="I42" s="111">
        <v>192</v>
      </c>
      <c r="J42" s="2"/>
    </row>
    <row r="43" spans="1:10" ht="15.75" x14ac:dyDescent="0.25">
      <c r="A43" s="158" t="s">
        <v>108</v>
      </c>
      <c r="B43" s="152" t="s">
        <v>438</v>
      </c>
      <c r="C43" s="6" t="s">
        <v>76</v>
      </c>
      <c r="D43" s="121" t="s">
        <v>25</v>
      </c>
      <c r="E43" s="6" t="s">
        <v>99</v>
      </c>
      <c r="F43" s="6">
        <v>2</v>
      </c>
      <c r="G43" s="6" t="s">
        <v>326</v>
      </c>
      <c r="H43" s="141"/>
      <c r="I43" s="111">
        <v>42</v>
      </c>
    </row>
    <row r="44" spans="1:10" ht="15.75" x14ac:dyDescent="0.25">
      <c r="A44" s="158" t="s">
        <v>110</v>
      </c>
      <c r="B44" s="152" t="s">
        <v>438</v>
      </c>
      <c r="C44" s="6" t="s">
        <v>46</v>
      </c>
      <c r="D44" s="121" t="s">
        <v>323</v>
      </c>
      <c r="E44" s="6" t="s">
        <v>99</v>
      </c>
      <c r="F44" s="6">
        <v>2</v>
      </c>
      <c r="G44" s="6" t="s">
        <v>326</v>
      </c>
      <c r="H44" s="141"/>
      <c r="I44" s="111">
        <v>42</v>
      </c>
    </row>
    <row r="45" spans="1:10" ht="15.75" x14ac:dyDescent="0.25">
      <c r="A45" s="158" t="s">
        <v>112</v>
      </c>
      <c r="B45" s="152" t="s">
        <v>439</v>
      </c>
      <c r="C45" s="6" t="s">
        <v>54</v>
      </c>
      <c r="D45" s="6" t="s">
        <v>323</v>
      </c>
      <c r="E45" s="6" t="s">
        <v>421</v>
      </c>
      <c r="F45" s="6">
        <v>7</v>
      </c>
      <c r="G45" s="6" t="s">
        <v>422</v>
      </c>
      <c r="H45" s="141"/>
      <c r="I45" s="111">
        <v>130</v>
      </c>
    </row>
    <row r="46" spans="1:10" ht="15.75" x14ac:dyDescent="0.25">
      <c r="A46" s="158" t="s">
        <v>113</v>
      </c>
      <c r="B46" s="154" t="s">
        <v>439</v>
      </c>
      <c r="C46" s="6" t="s">
        <v>76</v>
      </c>
      <c r="D46" s="6" t="s">
        <v>25</v>
      </c>
      <c r="E46" s="6" t="s">
        <v>99</v>
      </c>
      <c r="F46" s="6">
        <v>2</v>
      </c>
      <c r="G46" s="6" t="s">
        <v>326</v>
      </c>
      <c r="H46" s="141"/>
      <c r="I46" s="111">
        <v>42</v>
      </c>
    </row>
    <row r="47" spans="1:10" ht="15.75" x14ac:dyDescent="0.25">
      <c r="A47" s="158" t="s">
        <v>115</v>
      </c>
      <c r="B47" s="152" t="s">
        <v>439</v>
      </c>
      <c r="C47" s="6" t="s">
        <v>46</v>
      </c>
      <c r="D47" s="6" t="s">
        <v>323</v>
      </c>
      <c r="E47" s="6" t="s">
        <v>99</v>
      </c>
      <c r="F47" s="6">
        <v>2</v>
      </c>
      <c r="G47" s="6" t="s">
        <v>326</v>
      </c>
      <c r="H47" s="141"/>
      <c r="I47" s="111">
        <v>42</v>
      </c>
    </row>
    <row r="48" spans="1:10" ht="15.75" x14ac:dyDescent="0.25">
      <c r="A48" s="158" t="s">
        <v>116</v>
      </c>
      <c r="B48" s="152" t="s">
        <v>440</v>
      </c>
      <c r="C48" s="6" t="s">
        <v>54</v>
      </c>
      <c r="D48" s="6" t="s">
        <v>323</v>
      </c>
      <c r="E48" s="6" t="s">
        <v>441</v>
      </c>
      <c r="F48" s="6"/>
      <c r="G48" s="6" t="s">
        <v>326</v>
      </c>
      <c r="H48" s="141">
        <v>300</v>
      </c>
      <c r="I48" s="111">
        <v>0</v>
      </c>
    </row>
    <row r="49" spans="1:9" ht="15.75" x14ac:dyDescent="0.25">
      <c r="A49" s="158" t="s">
        <v>119</v>
      </c>
      <c r="B49" s="152" t="s">
        <v>217</v>
      </c>
      <c r="C49" s="6" t="s">
        <v>30</v>
      </c>
      <c r="D49" s="6" t="s">
        <v>25</v>
      </c>
      <c r="E49" s="6" t="s">
        <v>437</v>
      </c>
      <c r="F49" s="6">
        <v>24</v>
      </c>
      <c r="G49" s="6" t="s">
        <v>329</v>
      </c>
      <c r="H49" s="141"/>
      <c r="I49" s="111">
        <v>222</v>
      </c>
    </row>
    <row r="50" spans="1:9" ht="15.75" x14ac:dyDescent="0.25">
      <c r="A50" s="158" t="s">
        <v>123</v>
      </c>
      <c r="B50" s="152" t="s">
        <v>217</v>
      </c>
      <c r="C50" s="6" t="s">
        <v>93</v>
      </c>
      <c r="D50" s="6" t="s">
        <v>323</v>
      </c>
      <c r="E50" s="6" t="s">
        <v>324</v>
      </c>
      <c r="F50" s="6">
        <v>2</v>
      </c>
      <c r="G50" s="6" t="s">
        <v>267</v>
      </c>
      <c r="H50" s="141"/>
      <c r="I50" s="111">
        <v>42</v>
      </c>
    </row>
    <row r="51" spans="1:9" ht="15.75" x14ac:dyDescent="0.25">
      <c r="A51" s="158" t="s">
        <v>128</v>
      </c>
      <c r="B51" s="152" t="s">
        <v>442</v>
      </c>
      <c r="C51" s="6" t="s">
        <v>46</v>
      </c>
      <c r="D51" s="6" t="s">
        <v>323</v>
      </c>
      <c r="E51" s="6" t="s">
        <v>99</v>
      </c>
      <c r="F51" s="6">
        <v>2</v>
      </c>
      <c r="G51" s="6" t="s">
        <v>326</v>
      </c>
      <c r="H51" s="141"/>
      <c r="I51" s="111">
        <v>42</v>
      </c>
    </row>
    <row r="52" spans="1:9" ht="15.75" x14ac:dyDescent="0.25">
      <c r="A52" s="158" t="s">
        <v>131</v>
      </c>
      <c r="B52" s="152" t="s">
        <v>442</v>
      </c>
      <c r="C52" s="6" t="s">
        <v>76</v>
      </c>
      <c r="D52" s="6" t="s">
        <v>25</v>
      </c>
      <c r="E52" s="6" t="s">
        <v>99</v>
      </c>
      <c r="F52" s="6">
        <v>2</v>
      </c>
      <c r="G52" s="6" t="s">
        <v>326</v>
      </c>
      <c r="H52" s="141"/>
      <c r="I52" s="111">
        <v>42</v>
      </c>
    </row>
    <row r="53" spans="1:9" ht="15.75" x14ac:dyDescent="0.25">
      <c r="A53" s="158" t="s">
        <v>133</v>
      </c>
      <c r="B53" s="152" t="s">
        <v>443</v>
      </c>
      <c r="C53" s="6" t="s">
        <v>46</v>
      </c>
      <c r="D53" s="6" t="s">
        <v>323</v>
      </c>
      <c r="E53" s="6" t="s">
        <v>99</v>
      </c>
      <c r="F53" s="6">
        <v>2</v>
      </c>
      <c r="G53" s="6" t="s">
        <v>326</v>
      </c>
      <c r="H53" s="141"/>
      <c r="I53" s="111">
        <v>42</v>
      </c>
    </row>
    <row r="54" spans="1:9" ht="15.75" x14ac:dyDescent="0.25">
      <c r="A54" s="159" t="s">
        <v>138</v>
      </c>
      <c r="B54" s="155" t="s">
        <v>443</v>
      </c>
      <c r="C54" s="20" t="s">
        <v>76</v>
      </c>
      <c r="D54" s="20" t="s">
        <v>25</v>
      </c>
      <c r="E54" s="20" t="s">
        <v>99</v>
      </c>
      <c r="F54" s="20">
        <v>2</v>
      </c>
      <c r="G54" s="20" t="s">
        <v>326</v>
      </c>
      <c r="H54" s="142"/>
      <c r="I54" s="111">
        <v>42</v>
      </c>
    </row>
    <row r="55" spans="1:9" ht="15.75" x14ac:dyDescent="0.25">
      <c r="A55" s="158" t="s">
        <v>141</v>
      </c>
      <c r="B55" s="152" t="s">
        <v>444</v>
      </c>
      <c r="C55" s="6" t="s">
        <v>54</v>
      </c>
      <c r="D55" s="6" t="s">
        <v>323</v>
      </c>
      <c r="E55" s="6" t="s">
        <v>421</v>
      </c>
      <c r="F55" s="6">
        <v>24</v>
      </c>
      <c r="G55" s="6" t="s">
        <v>445</v>
      </c>
      <c r="H55" s="141"/>
      <c r="I55" s="114">
        <v>42</v>
      </c>
    </row>
    <row r="56" spans="1:9" ht="15.75" x14ac:dyDescent="0.25">
      <c r="A56" s="158" t="s">
        <v>144</v>
      </c>
      <c r="B56" s="152" t="s">
        <v>446</v>
      </c>
      <c r="C56" s="6" t="s">
        <v>46</v>
      </c>
      <c r="D56" s="6" t="s">
        <v>323</v>
      </c>
      <c r="E56" s="6" t="s">
        <v>99</v>
      </c>
      <c r="F56" s="6">
        <v>2</v>
      </c>
      <c r="G56" s="6" t="s">
        <v>326</v>
      </c>
      <c r="H56" s="141"/>
      <c r="I56" s="115">
        <v>42</v>
      </c>
    </row>
    <row r="57" spans="1:9" ht="15.75" x14ac:dyDescent="0.25">
      <c r="A57" s="158" t="s">
        <v>147</v>
      </c>
      <c r="B57" s="152" t="s">
        <v>70</v>
      </c>
      <c r="C57" s="6" t="s">
        <v>54</v>
      </c>
      <c r="D57" s="6" t="s">
        <v>323</v>
      </c>
      <c r="E57" s="6" t="s">
        <v>421</v>
      </c>
      <c r="F57" s="6">
        <v>24</v>
      </c>
      <c r="G57" s="6" t="s">
        <v>445</v>
      </c>
      <c r="H57" s="141"/>
      <c r="I57" s="115">
        <v>42</v>
      </c>
    </row>
    <row r="58" spans="1:9" ht="15.75" x14ac:dyDescent="0.25">
      <c r="A58" s="158" t="s">
        <v>149</v>
      </c>
      <c r="B58" s="152" t="s">
        <v>70</v>
      </c>
      <c r="C58" s="6" t="s">
        <v>46</v>
      </c>
      <c r="D58" s="6" t="s">
        <v>323</v>
      </c>
      <c r="E58" s="6" t="s">
        <v>99</v>
      </c>
      <c r="F58" s="6">
        <v>2</v>
      </c>
      <c r="G58" s="6" t="s">
        <v>326</v>
      </c>
      <c r="H58" s="141"/>
      <c r="I58" s="115">
        <v>42</v>
      </c>
    </row>
    <row r="59" spans="1:9" ht="15.75" x14ac:dyDescent="0.25">
      <c r="A59" s="158" t="s">
        <v>151</v>
      </c>
      <c r="B59" s="152" t="s">
        <v>70</v>
      </c>
      <c r="C59" s="6" t="s">
        <v>76</v>
      </c>
      <c r="D59" s="6" t="s">
        <v>25</v>
      </c>
      <c r="E59" s="6" t="s">
        <v>99</v>
      </c>
      <c r="F59" s="6">
        <v>2</v>
      </c>
      <c r="G59" s="6" t="s">
        <v>326</v>
      </c>
      <c r="H59" s="141"/>
      <c r="I59" s="115">
        <v>42</v>
      </c>
    </row>
    <row r="60" spans="1:9" ht="15.75" x14ac:dyDescent="0.25">
      <c r="A60" s="158" t="s">
        <v>155</v>
      </c>
      <c r="B60" s="152" t="s">
        <v>447</v>
      </c>
      <c r="C60" s="6" t="s">
        <v>359</v>
      </c>
      <c r="D60" s="6" t="s">
        <v>25</v>
      </c>
      <c r="E60" s="6" t="s">
        <v>448</v>
      </c>
      <c r="F60" s="6">
        <v>8</v>
      </c>
      <c r="G60" s="6" t="s">
        <v>37</v>
      </c>
      <c r="H60" s="141"/>
      <c r="I60" s="115">
        <v>210</v>
      </c>
    </row>
    <row r="61" spans="1:9" ht="15.75" x14ac:dyDescent="0.25">
      <c r="A61" s="158" t="s">
        <v>159</v>
      </c>
      <c r="B61" s="152" t="s">
        <v>447</v>
      </c>
      <c r="C61" s="6" t="s">
        <v>46</v>
      </c>
      <c r="D61" s="6" t="s">
        <v>323</v>
      </c>
      <c r="E61" s="6" t="s">
        <v>99</v>
      </c>
      <c r="F61" s="6">
        <v>2</v>
      </c>
      <c r="G61" s="6" t="s">
        <v>326</v>
      </c>
      <c r="H61" s="141"/>
      <c r="I61" s="115">
        <v>42</v>
      </c>
    </row>
    <row r="62" spans="1:9" ht="15.75" customHeight="1" x14ac:dyDescent="0.25">
      <c r="A62" s="158" t="s">
        <v>161</v>
      </c>
      <c r="B62" s="152" t="s">
        <v>447</v>
      </c>
      <c r="C62" s="6" t="s">
        <v>76</v>
      </c>
      <c r="D62" s="6" t="s">
        <v>25</v>
      </c>
      <c r="E62" s="6" t="s">
        <v>99</v>
      </c>
      <c r="F62" s="6">
        <v>2</v>
      </c>
      <c r="G62" s="6" t="s">
        <v>326</v>
      </c>
      <c r="H62" s="141"/>
      <c r="I62" s="115">
        <v>42</v>
      </c>
    </row>
    <row r="63" spans="1:9" ht="16.5" thickBot="1" x14ac:dyDescent="0.3">
      <c r="A63" s="160"/>
      <c r="B63" s="156"/>
      <c r="C63" s="22"/>
      <c r="D63" s="22"/>
      <c r="E63" s="22"/>
      <c r="F63" s="22"/>
      <c r="G63" s="22"/>
      <c r="H63" s="22">
        <v>300</v>
      </c>
      <c r="I63" s="120">
        <f>SUM(I35:I62)</f>
        <v>2314</v>
      </c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6.5" thickBot="1" x14ac:dyDescent="0.3">
      <c r="A67" s="2"/>
      <c r="B67" s="2"/>
      <c r="C67" s="2"/>
      <c r="D67" s="2"/>
      <c r="E67" s="2"/>
      <c r="F67" s="2"/>
      <c r="G67" s="2"/>
      <c r="H67" s="2"/>
      <c r="I67" s="2"/>
    </row>
    <row r="68" spans="1:9" ht="15.75" customHeight="1" x14ac:dyDescent="0.25">
      <c r="A68" s="157" t="s">
        <v>164</v>
      </c>
      <c r="B68" s="151" t="s">
        <v>353</v>
      </c>
      <c r="C68" s="24" t="s">
        <v>46</v>
      </c>
      <c r="D68" s="24" t="s">
        <v>323</v>
      </c>
      <c r="E68" s="24" t="s">
        <v>99</v>
      </c>
      <c r="F68" s="24">
        <v>2</v>
      </c>
      <c r="G68" s="24" t="s">
        <v>326</v>
      </c>
      <c r="H68" s="143"/>
      <c r="I68" s="113">
        <v>42</v>
      </c>
    </row>
    <row r="69" spans="1:9" ht="15.75" customHeight="1" x14ac:dyDescent="0.25">
      <c r="A69" s="158" t="s">
        <v>168</v>
      </c>
      <c r="B69" s="152" t="s">
        <v>81</v>
      </c>
      <c r="C69" s="6" t="s">
        <v>449</v>
      </c>
      <c r="D69" s="6" t="s">
        <v>323</v>
      </c>
      <c r="E69" s="6" t="s">
        <v>450</v>
      </c>
      <c r="F69" s="6">
        <v>2</v>
      </c>
      <c r="G69" s="6" t="s">
        <v>267</v>
      </c>
      <c r="H69" s="141"/>
      <c r="I69" s="111">
        <v>42</v>
      </c>
    </row>
    <row r="70" spans="1:9" ht="15.75" customHeight="1" x14ac:dyDescent="0.25">
      <c r="A70" s="158" t="s">
        <v>171</v>
      </c>
      <c r="B70" s="152" t="s">
        <v>81</v>
      </c>
      <c r="C70" s="6" t="s">
        <v>76</v>
      </c>
      <c r="D70" s="6" t="s">
        <v>25</v>
      </c>
      <c r="E70" s="6" t="s">
        <v>99</v>
      </c>
      <c r="F70" s="6">
        <v>2</v>
      </c>
      <c r="G70" s="6" t="s">
        <v>326</v>
      </c>
      <c r="H70" s="141"/>
      <c r="I70" s="111">
        <v>42</v>
      </c>
    </row>
    <row r="71" spans="1:9" ht="15.75" customHeight="1" x14ac:dyDescent="0.25">
      <c r="A71" s="158" t="s">
        <v>360</v>
      </c>
      <c r="B71" s="152" t="s">
        <v>81</v>
      </c>
      <c r="C71" s="6" t="s">
        <v>46</v>
      </c>
      <c r="D71" s="6" t="s">
        <v>323</v>
      </c>
      <c r="E71" s="6" t="s">
        <v>99</v>
      </c>
      <c r="F71" s="6">
        <v>2</v>
      </c>
      <c r="G71" s="6" t="s">
        <v>326</v>
      </c>
      <c r="H71" s="141"/>
      <c r="I71" s="111">
        <v>42</v>
      </c>
    </row>
    <row r="72" spans="1:9" ht="15.75" customHeight="1" x14ac:dyDescent="0.25">
      <c r="A72" s="163" t="s">
        <v>282</v>
      </c>
      <c r="B72" s="161" t="s">
        <v>235</v>
      </c>
      <c r="C72" s="34" t="s">
        <v>76</v>
      </c>
      <c r="D72" s="34" t="s">
        <v>25</v>
      </c>
      <c r="E72" s="34" t="s">
        <v>99</v>
      </c>
      <c r="F72" s="34">
        <v>2</v>
      </c>
      <c r="G72" s="34" t="s">
        <v>326</v>
      </c>
      <c r="H72" s="144"/>
      <c r="I72" s="116">
        <v>42</v>
      </c>
    </row>
    <row r="73" spans="1:9" ht="15.75" customHeight="1" x14ac:dyDescent="0.25">
      <c r="A73" s="163" t="s">
        <v>285</v>
      </c>
      <c r="B73" s="161" t="s">
        <v>235</v>
      </c>
      <c r="C73" s="34" t="s">
        <v>64</v>
      </c>
      <c r="D73" s="34" t="s">
        <v>323</v>
      </c>
      <c r="E73" s="34" t="s">
        <v>451</v>
      </c>
      <c r="F73" s="34">
        <v>5</v>
      </c>
      <c r="G73" s="34" t="s">
        <v>267</v>
      </c>
      <c r="H73" s="144"/>
      <c r="I73" s="116">
        <v>42</v>
      </c>
    </row>
    <row r="74" spans="1:9" ht="15.75" customHeight="1" x14ac:dyDescent="0.25">
      <c r="A74" s="163" t="s">
        <v>288</v>
      </c>
      <c r="B74" s="161" t="s">
        <v>452</v>
      </c>
      <c r="C74" s="34" t="s">
        <v>359</v>
      </c>
      <c r="D74" s="34" t="s">
        <v>25</v>
      </c>
      <c r="E74" s="34" t="s">
        <v>453</v>
      </c>
      <c r="F74" s="34">
        <v>3</v>
      </c>
      <c r="G74" s="34" t="s">
        <v>329</v>
      </c>
      <c r="H74" s="144"/>
      <c r="I74" s="116">
        <v>120</v>
      </c>
    </row>
    <row r="75" spans="1:9" s="30" customFormat="1" ht="15.75" customHeight="1" x14ac:dyDescent="0.25">
      <c r="A75" s="163" t="s">
        <v>361</v>
      </c>
      <c r="B75" s="161" t="s">
        <v>454</v>
      </c>
      <c r="C75" s="34" t="s">
        <v>76</v>
      </c>
      <c r="D75" s="34" t="s">
        <v>25</v>
      </c>
      <c r="E75" s="34" t="s">
        <v>453</v>
      </c>
      <c r="F75" s="34">
        <v>3</v>
      </c>
      <c r="G75" s="34" t="s">
        <v>329</v>
      </c>
      <c r="H75" s="144"/>
      <c r="I75" s="116">
        <v>130</v>
      </c>
    </row>
    <row r="76" spans="1:9" s="30" customFormat="1" ht="15.75" customHeight="1" x14ac:dyDescent="0.25">
      <c r="A76" s="163" t="s">
        <v>362</v>
      </c>
      <c r="B76" s="161" t="s">
        <v>89</v>
      </c>
      <c r="C76" s="34" t="s">
        <v>54</v>
      </c>
      <c r="D76" s="34" t="s">
        <v>323</v>
      </c>
      <c r="E76" s="34" t="s">
        <v>421</v>
      </c>
      <c r="F76" s="34">
        <v>7</v>
      </c>
      <c r="G76" s="34" t="s">
        <v>329</v>
      </c>
      <c r="H76" s="144"/>
      <c r="I76" s="116">
        <v>130</v>
      </c>
    </row>
    <row r="77" spans="1:9" s="30" customFormat="1" ht="15.75" customHeight="1" x14ac:dyDescent="0.25">
      <c r="A77" s="163" t="s">
        <v>363</v>
      </c>
      <c r="B77" s="161" t="s">
        <v>455</v>
      </c>
      <c r="C77" s="34" t="s">
        <v>431</v>
      </c>
      <c r="D77" s="34" t="s">
        <v>323</v>
      </c>
      <c r="E77" s="34" t="s">
        <v>456</v>
      </c>
      <c r="F77" s="34">
        <v>5</v>
      </c>
      <c r="G77" s="34" t="s">
        <v>457</v>
      </c>
      <c r="H77" s="144">
        <v>200</v>
      </c>
      <c r="I77" s="116">
        <v>208</v>
      </c>
    </row>
    <row r="78" spans="1:9" s="30" customFormat="1" ht="15.75" customHeight="1" x14ac:dyDescent="0.25">
      <c r="A78" s="163" t="s">
        <v>365</v>
      </c>
      <c r="B78" s="161" t="s">
        <v>455</v>
      </c>
      <c r="C78" s="34" t="s">
        <v>76</v>
      </c>
      <c r="D78" s="34" t="s">
        <v>25</v>
      </c>
      <c r="E78" s="34" t="s">
        <v>456</v>
      </c>
      <c r="F78" s="34">
        <v>5</v>
      </c>
      <c r="G78" s="34" t="s">
        <v>457</v>
      </c>
      <c r="H78" s="144">
        <v>200</v>
      </c>
      <c r="I78" s="116">
        <v>208</v>
      </c>
    </row>
    <row r="79" spans="1:9" s="30" customFormat="1" ht="15.75" customHeight="1" x14ac:dyDescent="0.25">
      <c r="A79" s="163" t="s">
        <v>366</v>
      </c>
      <c r="B79" s="161" t="s">
        <v>458</v>
      </c>
      <c r="C79" s="34" t="s">
        <v>459</v>
      </c>
      <c r="D79" s="34" t="s">
        <v>460</v>
      </c>
      <c r="E79" s="34" t="s">
        <v>461</v>
      </c>
      <c r="F79" s="34">
        <v>16</v>
      </c>
      <c r="G79" s="34" t="s">
        <v>267</v>
      </c>
      <c r="H79" s="144">
        <v>1000</v>
      </c>
      <c r="I79" s="116">
        <v>274</v>
      </c>
    </row>
    <row r="80" spans="1:9" s="30" customFormat="1" ht="15.75" customHeight="1" x14ac:dyDescent="0.25">
      <c r="A80" s="163"/>
      <c r="B80" s="161"/>
      <c r="C80" s="34" t="s">
        <v>462</v>
      </c>
      <c r="D80" s="34"/>
      <c r="E80" s="34"/>
      <c r="F80" s="34"/>
      <c r="G80" s="34"/>
      <c r="H80" s="144"/>
      <c r="I80" s="116">
        <v>-62</v>
      </c>
    </row>
    <row r="81" spans="1:10" s="30" customFormat="1" ht="15.75" customHeight="1" x14ac:dyDescent="0.25">
      <c r="A81" s="163" t="s">
        <v>368</v>
      </c>
      <c r="B81" s="161" t="s">
        <v>463</v>
      </c>
      <c r="C81" s="34" t="s">
        <v>166</v>
      </c>
      <c r="D81" s="34" t="s">
        <v>323</v>
      </c>
      <c r="E81" s="34" t="s">
        <v>84</v>
      </c>
      <c r="F81" s="34">
        <v>24</v>
      </c>
      <c r="G81" s="34" t="s">
        <v>329</v>
      </c>
      <c r="H81" s="144"/>
      <c r="I81" s="116">
        <v>80</v>
      </c>
    </row>
    <row r="82" spans="1:10" s="30" customFormat="1" ht="15.75" customHeight="1" x14ac:dyDescent="0.25">
      <c r="A82" s="163" t="s">
        <v>370</v>
      </c>
      <c r="B82" s="161" t="s">
        <v>464</v>
      </c>
      <c r="C82" s="34" t="s">
        <v>93</v>
      </c>
      <c r="D82" s="34" t="s">
        <v>323</v>
      </c>
      <c r="E82" s="34" t="s">
        <v>324</v>
      </c>
      <c r="F82" s="34">
        <v>8</v>
      </c>
      <c r="G82" s="34" t="s">
        <v>267</v>
      </c>
      <c r="H82" s="144"/>
      <c r="I82" s="116">
        <v>106</v>
      </c>
    </row>
    <row r="83" spans="1:10" ht="15.75" customHeight="1" x14ac:dyDescent="0.25">
      <c r="A83" s="163" t="s">
        <v>373</v>
      </c>
      <c r="B83" s="161" t="s">
        <v>262</v>
      </c>
      <c r="C83" s="34" t="s">
        <v>39</v>
      </c>
      <c r="D83" s="34" t="s">
        <v>323</v>
      </c>
      <c r="E83" s="34" t="s">
        <v>465</v>
      </c>
      <c r="F83" s="34">
        <v>6</v>
      </c>
      <c r="G83" s="34" t="s">
        <v>267</v>
      </c>
      <c r="H83" s="144"/>
      <c r="I83" s="116">
        <v>106</v>
      </c>
    </row>
    <row r="84" spans="1:10" ht="15.75" customHeight="1" x14ac:dyDescent="0.25">
      <c r="A84" s="163" t="s">
        <v>466</v>
      </c>
      <c r="B84" s="161" t="s">
        <v>467</v>
      </c>
      <c r="C84" s="34" t="s">
        <v>33</v>
      </c>
      <c r="D84" s="34" t="s">
        <v>323</v>
      </c>
      <c r="E84" s="34" t="s">
        <v>468</v>
      </c>
      <c r="F84" s="34">
        <v>6</v>
      </c>
      <c r="G84" s="34" t="s">
        <v>267</v>
      </c>
      <c r="H84" s="144">
        <v>400</v>
      </c>
      <c r="I84" s="116">
        <v>106</v>
      </c>
    </row>
    <row r="85" spans="1:10" ht="15.75" customHeight="1" x14ac:dyDescent="0.25">
      <c r="A85" s="163" t="s">
        <v>376</v>
      </c>
      <c r="B85" s="161" t="s">
        <v>469</v>
      </c>
      <c r="C85" s="34" t="s">
        <v>449</v>
      </c>
      <c r="D85" s="34" t="s">
        <v>323</v>
      </c>
      <c r="E85" s="34" t="s">
        <v>470</v>
      </c>
      <c r="F85" s="34">
        <v>7</v>
      </c>
      <c r="G85" s="34" t="s">
        <v>329</v>
      </c>
      <c r="H85" s="144">
        <v>350</v>
      </c>
      <c r="I85" s="116">
        <v>130</v>
      </c>
    </row>
    <row r="86" spans="1:10" ht="15.75" customHeight="1" x14ac:dyDescent="0.25">
      <c r="A86" s="163" t="s">
        <v>378</v>
      </c>
      <c r="B86" s="161" t="s">
        <v>469</v>
      </c>
      <c r="C86" s="34" t="s">
        <v>202</v>
      </c>
      <c r="D86" s="34" t="s">
        <v>323</v>
      </c>
      <c r="E86" s="34" t="s">
        <v>470</v>
      </c>
      <c r="F86" s="34">
        <v>7</v>
      </c>
      <c r="G86" s="34" t="s">
        <v>329</v>
      </c>
      <c r="H86" s="144">
        <v>350</v>
      </c>
      <c r="I86" s="116">
        <v>130</v>
      </c>
    </row>
    <row r="87" spans="1:10" ht="15.75" customHeight="1" x14ac:dyDescent="0.25">
      <c r="A87" s="163" t="s">
        <v>381</v>
      </c>
      <c r="B87" s="161" t="s">
        <v>265</v>
      </c>
      <c r="C87" s="34" t="s">
        <v>431</v>
      </c>
      <c r="D87" s="34" t="s">
        <v>323</v>
      </c>
      <c r="E87" s="34" t="s">
        <v>471</v>
      </c>
      <c r="F87" s="34">
        <v>7</v>
      </c>
      <c r="G87" s="34" t="s">
        <v>329</v>
      </c>
      <c r="H87" s="144">
        <v>550</v>
      </c>
      <c r="I87" s="116">
        <v>166</v>
      </c>
    </row>
    <row r="88" spans="1:10" ht="15.75" customHeight="1" x14ac:dyDescent="0.25">
      <c r="A88" s="163" t="s">
        <v>383</v>
      </c>
      <c r="B88" s="161" t="s">
        <v>265</v>
      </c>
      <c r="C88" s="34" t="s">
        <v>359</v>
      </c>
      <c r="D88" s="34" t="s">
        <v>472</v>
      </c>
      <c r="E88" s="34" t="s">
        <v>99</v>
      </c>
      <c r="F88" s="34"/>
      <c r="G88" s="34"/>
      <c r="H88" s="144">
        <v>2500</v>
      </c>
      <c r="I88" s="116"/>
    </row>
    <row r="89" spans="1:10" ht="15.75" customHeight="1" x14ac:dyDescent="0.25">
      <c r="A89" s="163" t="s">
        <v>384</v>
      </c>
      <c r="B89" s="161" t="s">
        <v>268</v>
      </c>
      <c r="C89" s="34" t="s">
        <v>76</v>
      </c>
      <c r="D89" s="34" t="s">
        <v>25</v>
      </c>
      <c r="E89" s="34" t="s">
        <v>473</v>
      </c>
      <c r="F89" s="34">
        <v>7</v>
      </c>
      <c r="G89" s="34" t="s">
        <v>329</v>
      </c>
      <c r="H89" s="144">
        <v>100</v>
      </c>
      <c r="I89" s="116">
        <v>166</v>
      </c>
    </row>
    <row r="90" spans="1:10" ht="15.75" customHeight="1" x14ac:dyDescent="0.25">
      <c r="A90" s="163" t="s">
        <v>387</v>
      </c>
      <c r="B90" s="161" t="s">
        <v>474</v>
      </c>
      <c r="C90" s="34" t="s">
        <v>76</v>
      </c>
      <c r="D90" s="34" t="s">
        <v>25</v>
      </c>
      <c r="E90" s="34" t="s">
        <v>475</v>
      </c>
      <c r="F90" s="34" t="s">
        <v>476</v>
      </c>
      <c r="G90" s="34" t="s">
        <v>477</v>
      </c>
      <c r="H90" s="144">
        <v>1310</v>
      </c>
      <c r="I90" s="116">
        <v>125</v>
      </c>
      <c r="J90" s="138"/>
    </row>
    <row r="91" spans="1:10" ht="15.75" customHeight="1" x14ac:dyDescent="0.25">
      <c r="A91" s="163" t="s">
        <v>388</v>
      </c>
      <c r="B91" s="161" t="s">
        <v>474</v>
      </c>
      <c r="C91" s="34" t="s">
        <v>33</v>
      </c>
      <c r="D91" s="34" t="s">
        <v>323</v>
      </c>
      <c r="E91" s="34" t="s">
        <v>478</v>
      </c>
      <c r="F91" s="34">
        <v>3</v>
      </c>
      <c r="G91" s="34" t="s">
        <v>267</v>
      </c>
      <c r="H91" s="144">
        <v>350</v>
      </c>
      <c r="I91" s="116">
        <v>42</v>
      </c>
    </row>
    <row r="92" spans="1:10" ht="15.75" customHeight="1" x14ac:dyDescent="0.25">
      <c r="A92" s="163" t="s">
        <v>390</v>
      </c>
      <c r="B92" s="161" t="s">
        <v>474</v>
      </c>
      <c r="C92" s="34" t="s">
        <v>46</v>
      </c>
      <c r="D92" s="34" t="s">
        <v>323</v>
      </c>
      <c r="E92" s="34" t="s">
        <v>478</v>
      </c>
      <c r="F92" s="34">
        <v>3</v>
      </c>
      <c r="G92" s="34" t="s">
        <v>267</v>
      </c>
      <c r="H92" s="144">
        <v>350</v>
      </c>
      <c r="I92" s="116">
        <v>42</v>
      </c>
    </row>
    <row r="93" spans="1:10" ht="15.75" customHeight="1" x14ac:dyDescent="0.25">
      <c r="A93" s="163" t="s">
        <v>479</v>
      </c>
      <c r="B93" s="161" t="s">
        <v>480</v>
      </c>
      <c r="C93" s="34" t="s">
        <v>54</v>
      </c>
      <c r="D93" s="34" t="s">
        <v>323</v>
      </c>
      <c r="E93" s="34" t="s">
        <v>336</v>
      </c>
      <c r="F93" s="34">
        <v>3</v>
      </c>
      <c r="G93" s="34" t="s">
        <v>267</v>
      </c>
      <c r="H93" s="144"/>
      <c r="I93" s="116">
        <v>42</v>
      </c>
    </row>
    <row r="94" spans="1:10" ht="15.75" customHeight="1" x14ac:dyDescent="0.25">
      <c r="A94" s="163" t="s">
        <v>481</v>
      </c>
      <c r="B94" s="161" t="s">
        <v>482</v>
      </c>
      <c r="C94" s="34" t="s">
        <v>24</v>
      </c>
      <c r="D94" s="34" t="s">
        <v>25</v>
      </c>
      <c r="E94" s="34" t="s">
        <v>483</v>
      </c>
      <c r="F94" s="34">
        <v>6</v>
      </c>
      <c r="G94" s="34" t="s">
        <v>37</v>
      </c>
      <c r="H94" s="144"/>
      <c r="I94" s="116">
        <v>292</v>
      </c>
    </row>
    <row r="95" spans="1:10" ht="15.75" customHeight="1" x14ac:dyDescent="0.25">
      <c r="A95" s="163" t="s">
        <v>484</v>
      </c>
      <c r="B95" s="161" t="s">
        <v>482</v>
      </c>
      <c r="C95" s="34" t="s">
        <v>166</v>
      </c>
      <c r="D95" s="34" t="s">
        <v>323</v>
      </c>
      <c r="E95" s="34" t="s">
        <v>485</v>
      </c>
      <c r="F95" s="34" t="s">
        <v>486</v>
      </c>
      <c r="G95" s="34" t="s">
        <v>329</v>
      </c>
      <c r="H95" s="144"/>
      <c r="I95" s="116">
        <v>66</v>
      </c>
    </row>
    <row r="96" spans="1:10" ht="15.75" customHeight="1" thickBot="1" x14ac:dyDescent="0.3">
      <c r="A96" s="164"/>
      <c r="B96" s="162"/>
      <c r="C96" s="118"/>
      <c r="D96" s="118"/>
      <c r="E96" s="118"/>
      <c r="F96" s="118"/>
      <c r="G96" s="118"/>
      <c r="H96" s="145">
        <f>SUM(H68:H95)</f>
        <v>7660</v>
      </c>
      <c r="I96" s="119">
        <f>SUM(I68:I95)</f>
        <v>2859</v>
      </c>
    </row>
    <row r="97" spans="1:9" x14ac:dyDescent="0.2">
      <c r="I97" s="139"/>
    </row>
    <row r="101" spans="1:9" ht="13.5" thickBot="1" x14ac:dyDescent="0.25"/>
    <row r="102" spans="1:9" ht="15.75" customHeight="1" x14ac:dyDescent="0.25">
      <c r="A102" s="166" t="s">
        <v>487</v>
      </c>
      <c r="B102" s="165" t="s">
        <v>482</v>
      </c>
      <c r="C102" s="137" t="s">
        <v>54</v>
      </c>
      <c r="D102" s="137" t="s">
        <v>323</v>
      </c>
      <c r="E102" s="137" t="s">
        <v>488</v>
      </c>
      <c r="F102" s="137">
        <v>3</v>
      </c>
      <c r="G102" s="137" t="s">
        <v>267</v>
      </c>
      <c r="H102" s="147">
        <v>300</v>
      </c>
      <c r="I102" s="146">
        <v>42</v>
      </c>
    </row>
    <row r="103" spans="1:9" ht="15.75" customHeight="1" x14ac:dyDescent="0.25">
      <c r="A103" s="163" t="s">
        <v>489</v>
      </c>
      <c r="B103" s="161" t="s">
        <v>490</v>
      </c>
      <c r="C103" s="34" t="s">
        <v>272</v>
      </c>
      <c r="D103" s="34" t="s">
        <v>323</v>
      </c>
      <c r="E103" s="34" t="s">
        <v>491</v>
      </c>
      <c r="F103" s="34">
        <v>3</v>
      </c>
      <c r="G103" s="34" t="s">
        <v>267</v>
      </c>
      <c r="H103" s="144"/>
      <c r="I103" s="116">
        <v>42</v>
      </c>
    </row>
    <row r="104" spans="1:9" ht="15.75" customHeight="1" x14ac:dyDescent="0.25">
      <c r="A104" s="163" t="s">
        <v>492</v>
      </c>
      <c r="B104" s="161" t="s">
        <v>490</v>
      </c>
      <c r="C104" s="34" t="s">
        <v>493</v>
      </c>
      <c r="D104" s="34" t="s">
        <v>323</v>
      </c>
      <c r="E104" s="34" t="s">
        <v>491</v>
      </c>
      <c r="F104" s="34">
        <v>3</v>
      </c>
      <c r="G104" s="34" t="s">
        <v>267</v>
      </c>
      <c r="H104" s="144"/>
      <c r="I104" s="116">
        <v>42</v>
      </c>
    </row>
    <row r="105" spans="1:9" ht="15.75" customHeight="1" x14ac:dyDescent="0.25">
      <c r="A105" s="163"/>
      <c r="B105" s="161"/>
      <c r="C105" s="34"/>
      <c r="D105" s="34"/>
      <c r="E105" s="34"/>
      <c r="F105" s="34"/>
      <c r="G105" s="34"/>
      <c r="H105" s="144"/>
      <c r="I105" s="116"/>
    </row>
    <row r="106" spans="1:9" ht="15.75" customHeight="1" x14ac:dyDescent="0.25">
      <c r="A106" s="163"/>
      <c r="B106" s="161"/>
      <c r="C106" s="148" t="s">
        <v>494</v>
      </c>
      <c r="D106" s="148"/>
      <c r="E106" s="148"/>
      <c r="F106" s="148"/>
      <c r="G106" s="148"/>
      <c r="H106" s="149">
        <v>8610</v>
      </c>
      <c r="I106" s="150">
        <v>6843</v>
      </c>
    </row>
    <row r="107" spans="1:9" ht="15.75" customHeight="1" x14ac:dyDescent="0.25">
      <c r="A107" s="163"/>
      <c r="B107" s="161"/>
      <c r="C107" s="34"/>
      <c r="D107" s="34"/>
      <c r="E107" s="34"/>
      <c r="F107" s="34"/>
      <c r="G107" s="34"/>
      <c r="H107" s="144"/>
      <c r="I107" s="116"/>
    </row>
    <row r="108" spans="1:9" ht="15.75" customHeight="1" x14ac:dyDescent="0.25">
      <c r="A108" s="163"/>
      <c r="B108" s="161"/>
      <c r="C108" s="34"/>
      <c r="D108" s="34"/>
      <c r="E108" s="34"/>
      <c r="F108" s="34"/>
      <c r="G108" s="34"/>
      <c r="H108" s="144"/>
      <c r="I108" s="116"/>
    </row>
    <row r="109" spans="1:9" ht="15.75" customHeight="1" x14ac:dyDescent="0.25">
      <c r="A109" s="163"/>
      <c r="B109" s="161"/>
      <c r="C109" s="34"/>
      <c r="D109" s="34"/>
      <c r="E109" s="34"/>
      <c r="F109" s="34"/>
      <c r="G109" s="34"/>
      <c r="H109" s="144"/>
      <c r="I109" s="116"/>
    </row>
    <row r="110" spans="1:9" ht="15.75" customHeight="1" x14ac:dyDescent="0.25">
      <c r="A110" s="163"/>
      <c r="B110" s="161"/>
      <c r="C110" s="34"/>
      <c r="D110" s="34"/>
      <c r="E110" s="34"/>
      <c r="F110" s="34"/>
      <c r="G110" s="34"/>
      <c r="H110" s="144"/>
      <c r="I110" s="116"/>
    </row>
    <row r="111" spans="1:9" ht="15.75" customHeight="1" x14ac:dyDescent="0.25">
      <c r="A111" s="163"/>
      <c r="B111" s="161"/>
      <c r="C111" s="34"/>
      <c r="D111" s="34"/>
      <c r="E111" s="34"/>
      <c r="F111" s="34"/>
      <c r="G111" s="34"/>
      <c r="H111" s="144"/>
      <c r="I111" s="116"/>
    </row>
    <row r="112" spans="1:9" ht="15.75" customHeight="1" x14ac:dyDescent="0.25">
      <c r="A112" s="163"/>
      <c r="B112" s="161"/>
      <c r="C112" s="34"/>
      <c r="D112" s="34"/>
      <c r="E112" s="34"/>
      <c r="F112" s="34"/>
      <c r="G112" s="34"/>
      <c r="H112" s="144"/>
      <c r="I112" s="116"/>
    </row>
    <row r="113" spans="1:9" ht="15.75" customHeight="1" x14ac:dyDescent="0.25">
      <c r="A113" s="163"/>
      <c r="B113" s="161"/>
      <c r="C113" s="34"/>
      <c r="D113" s="34"/>
      <c r="E113" s="34"/>
      <c r="F113" s="34"/>
      <c r="G113" s="34"/>
      <c r="H113" s="144"/>
      <c r="I113" s="116"/>
    </row>
    <row r="114" spans="1:9" ht="15.75" customHeight="1" thickBot="1" x14ac:dyDescent="0.3">
      <c r="A114" s="164"/>
      <c r="B114" s="117"/>
      <c r="C114" s="118"/>
      <c r="D114" s="118"/>
      <c r="E114" s="118"/>
      <c r="F114" s="118"/>
      <c r="G114" s="118"/>
      <c r="H114" s="145"/>
      <c r="I114" s="119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167"/>
      <c r="I115" s="167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174" t="s">
        <v>495</v>
      </c>
      <c r="D117" s="175"/>
      <c r="E117" s="175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0" t="s">
        <v>496</v>
      </c>
      <c r="D118" s="30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0" t="s">
        <v>497</v>
      </c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0" t="s">
        <v>498</v>
      </c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0" t="s">
        <v>499</v>
      </c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0" t="s">
        <v>500</v>
      </c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0" t="s">
        <v>501</v>
      </c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0" t="s">
        <v>502</v>
      </c>
      <c r="D124" s="36"/>
      <c r="E124" s="30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0" t="s">
        <v>503</v>
      </c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0" t="s">
        <v>504</v>
      </c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0" t="s">
        <v>505</v>
      </c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 ht="15.7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 ht="15.75" customHeight="1" x14ac:dyDescent="0.2"/>
    <row r="131" spans="1:9" ht="15.75" customHeight="1" x14ac:dyDescent="0.2"/>
    <row r="132" spans="1:9" ht="15.75" customHeight="1" x14ac:dyDescent="0.2"/>
    <row r="133" spans="1:9" ht="15.75" customHeight="1" x14ac:dyDescent="0.2"/>
    <row r="134" spans="1:9" ht="15.75" customHeight="1" x14ac:dyDescent="0.2"/>
    <row r="135" spans="1:9" ht="15.75" customHeight="1" x14ac:dyDescent="0.2"/>
    <row r="136" spans="1:9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E68"/>
  <sheetViews>
    <sheetView workbookViewId="0">
      <selection activeCell="G16" sqref="G16"/>
    </sheetView>
  </sheetViews>
  <sheetFormatPr defaultRowHeight="12.75" x14ac:dyDescent="0.2"/>
  <cols>
    <col min="1" max="1" width="2.7109375" customWidth="1"/>
    <col min="3" max="3" width="36.140625" customWidth="1"/>
    <col min="4" max="4" width="17.7109375" customWidth="1"/>
    <col min="5" max="5" width="18.42578125" customWidth="1"/>
  </cols>
  <sheetData>
    <row r="3" spans="2:5" s="48" customFormat="1" ht="25.5" x14ac:dyDescent="0.35">
      <c r="C3" s="74" t="s">
        <v>175</v>
      </c>
      <c r="D3" s="104" t="s">
        <v>506</v>
      </c>
      <c r="E3" s="105">
        <v>2007</v>
      </c>
    </row>
    <row r="4" spans="2:5" x14ac:dyDescent="0.2">
      <c r="D4" s="103"/>
    </row>
    <row r="5" spans="2:5" ht="13.5" thickBot="1" x14ac:dyDescent="0.25">
      <c r="D5" s="103"/>
    </row>
    <row r="6" spans="2:5" s="39" customFormat="1" ht="19.5" thickBot="1" x14ac:dyDescent="0.35">
      <c r="B6" s="37" t="s">
        <v>13</v>
      </c>
      <c r="C6" s="38" t="s">
        <v>176</v>
      </c>
      <c r="D6" s="45" t="s">
        <v>177</v>
      </c>
      <c r="E6" s="64" t="s">
        <v>178</v>
      </c>
    </row>
    <row r="7" spans="2:5" s="40" customFormat="1" ht="16.5" thickTop="1" x14ac:dyDescent="0.25">
      <c r="B7" s="41" t="s">
        <v>22</v>
      </c>
      <c r="C7" s="42" t="s">
        <v>507</v>
      </c>
      <c r="D7" s="46">
        <v>342</v>
      </c>
      <c r="E7" s="171" t="s">
        <v>508</v>
      </c>
    </row>
    <row r="8" spans="2:5" s="40" customFormat="1" ht="15.75" x14ac:dyDescent="0.25">
      <c r="B8" s="33" t="s">
        <v>28</v>
      </c>
      <c r="C8" s="43" t="s">
        <v>509</v>
      </c>
      <c r="D8" s="47">
        <v>59</v>
      </c>
      <c r="E8" s="35" t="s">
        <v>510</v>
      </c>
    </row>
    <row r="9" spans="2:5" s="40" customFormat="1" ht="15.75" x14ac:dyDescent="0.25">
      <c r="B9" s="33" t="s">
        <v>32</v>
      </c>
      <c r="C9" s="43" t="s">
        <v>511</v>
      </c>
      <c r="D9" s="47">
        <v>205</v>
      </c>
      <c r="E9" s="35" t="s">
        <v>512</v>
      </c>
    </row>
    <row r="10" spans="2:5" s="40" customFormat="1" ht="15.75" x14ac:dyDescent="0.25">
      <c r="B10" s="33" t="s">
        <v>35</v>
      </c>
      <c r="C10" s="43" t="s">
        <v>513</v>
      </c>
      <c r="D10" s="47">
        <v>845</v>
      </c>
      <c r="E10" s="35" t="s">
        <v>514</v>
      </c>
    </row>
    <row r="11" spans="2:5" s="40" customFormat="1" ht="15.75" x14ac:dyDescent="0.25">
      <c r="B11" s="33" t="s">
        <v>38</v>
      </c>
      <c r="C11" s="43"/>
      <c r="D11" s="47"/>
      <c r="E11" s="35"/>
    </row>
    <row r="12" spans="2:5" s="40" customFormat="1" ht="15.75" x14ac:dyDescent="0.25">
      <c r="B12" s="33" t="s">
        <v>41</v>
      </c>
      <c r="C12" s="43"/>
      <c r="D12" s="47"/>
      <c r="E12" s="35"/>
    </row>
    <row r="13" spans="2:5" s="40" customFormat="1" ht="15.75" x14ac:dyDescent="0.25">
      <c r="B13" s="33" t="s">
        <v>45</v>
      </c>
      <c r="C13" s="43"/>
      <c r="D13" s="47"/>
      <c r="E13" s="35"/>
    </row>
    <row r="14" spans="2:5" s="40" customFormat="1" ht="15.75" x14ac:dyDescent="0.25">
      <c r="B14" s="33" t="s">
        <v>48</v>
      </c>
      <c r="C14" s="43"/>
      <c r="D14" s="47"/>
      <c r="E14" s="35"/>
    </row>
    <row r="15" spans="2:5" s="40" customFormat="1" ht="15.75" x14ac:dyDescent="0.25">
      <c r="B15" s="33" t="s">
        <v>51</v>
      </c>
      <c r="C15" s="43"/>
      <c r="D15" s="47"/>
      <c r="E15" s="35"/>
    </row>
    <row r="16" spans="2:5" s="40" customFormat="1" ht="15.75" x14ac:dyDescent="0.25">
      <c r="B16" s="33" t="s">
        <v>52</v>
      </c>
      <c r="C16" s="43"/>
      <c r="D16" s="47"/>
      <c r="E16" s="35"/>
    </row>
    <row r="17" spans="2:5" s="40" customFormat="1" ht="15.75" x14ac:dyDescent="0.25">
      <c r="B17" s="33" t="s">
        <v>58</v>
      </c>
      <c r="C17" s="43"/>
      <c r="D17" s="47"/>
      <c r="E17" s="35"/>
    </row>
    <row r="18" spans="2:5" s="40" customFormat="1" ht="15.75" x14ac:dyDescent="0.25">
      <c r="B18" s="33" t="s">
        <v>62</v>
      </c>
      <c r="C18" s="71"/>
      <c r="D18" s="72"/>
      <c r="E18" s="172"/>
    </row>
    <row r="19" spans="2:5" s="56" customFormat="1" ht="20.25" customHeight="1" thickBot="1" x14ac:dyDescent="0.3">
      <c r="B19" s="61" t="s">
        <v>174</v>
      </c>
      <c r="C19" s="62"/>
      <c r="D19" s="63">
        <f>SUM(D7:D18)</f>
        <v>1451</v>
      </c>
      <c r="E19" s="67"/>
    </row>
    <row r="20" spans="2:5" s="56" customFormat="1" ht="20.25" customHeight="1" x14ac:dyDescent="0.25">
      <c r="B20" s="93"/>
      <c r="D20" s="94"/>
      <c r="E20" s="93"/>
    </row>
    <row r="22" spans="2:5" x14ac:dyDescent="0.2">
      <c r="B22" s="92"/>
    </row>
    <row r="23" spans="2:5" x14ac:dyDescent="0.2">
      <c r="B23" s="92"/>
    </row>
    <row r="54" spans="2:5" ht="26.25" x14ac:dyDescent="0.4">
      <c r="C54" s="122" t="s">
        <v>397</v>
      </c>
      <c r="D54" s="122"/>
      <c r="E54" s="122"/>
    </row>
    <row r="56" spans="2:5" ht="15" customHeight="1" thickBot="1" x14ac:dyDescent="0.25"/>
    <row r="57" spans="2:5" ht="20.100000000000001" customHeight="1" thickBot="1" x14ac:dyDescent="0.25">
      <c r="B57" s="128" t="s">
        <v>399</v>
      </c>
      <c r="C57" s="129" t="s">
        <v>176</v>
      </c>
      <c r="D57" s="129" t="s">
        <v>400</v>
      </c>
      <c r="E57" s="130" t="s">
        <v>401</v>
      </c>
    </row>
    <row r="58" spans="2:5" ht="15" customHeight="1" thickTop="1" x14ac:dyDescent="0.2">
      <c r="B58" s="131" t="s">
        <v>22</v>
      </c>
      <c r="C58" s="126"/>
      <c r="D58" s="134"/>
      <c r="E58" s="127"/>
    </row>
    <row r="59" spans="2:5" ht="15" customHeight="1" x14ac:dyDescent="0.2">
      <c r="B59" s="132" t="s">
        <v>28</v>
      </c>
      <c r="C59" s="23"/>
      <c r="D59" s="135"/>
      <c r="E59" s="123"/>
    </row>
    <row r="60" spans="2:5" ht="15" customHeight="1" x14ac:dyDescent="0.2">
      <c r="B60" s="132" t="s">
        <v>32</v>
      </c>
      <c r="C60" s="23"/>
      <c r="D60" s="135"/>
      <c r="E60" s="123"/>
    </row>
    <row r="61" spans="2:5" ht="15" customHeight="1" x14ac:dyDescent="0.2">
      <c r="B61" s="132"/>
      <c r="C61" s="23"/>
      <c r="D61" s="135"/>
      <c r="E61" s="123"/>
    </row>
    <row r="62" spans="2:5" ht="15" customHeight="1" x14ac:dyDescent="0.2">
      <c r="B62" s="132"/>
      <c r="C62" s="23"/>
      <c r="D62" s="135"/>
      <c r="E62" s="123"/>
    </row>
    <row r="63" spans="2:5" ht="15" customHeight="1" x14ac:dyDescent="0.2">
      <c r="B63" s="132"/>
      <c r="C63" s="23"/>
      <c r="D63" s="135"/>
      <c r="E63" s="123"/>
    </row>
    <row r="64" spans="2:5" ht="15" customHeight="1" x14ac:dyDescent="0.2">
      <c r="B64" s="132"/>
      <c r="C64" s="23"/>
      <c r="D64" s="135"/>
      <c r="E64" s="123"/>
    </row>
    <row r="65" spans="2:5" ht="15" customHeight="1" x14ac:dyDescent="0.2">
      <c r="B65" s="132"/>
      <c r="C65" s="23"/>
      <c r="D65" s="135"/>
      <c r="E65" s="123"/>
    </row>
    <row r="66" spans="2:5" ht="15" customHeight="1" x14ac:dyDescent="0.2">
      <c r="B66" s="132"/>
      <c r="C66" s="23"/>
      <c r="D66" s="135"/>
      <c r="E66" s="123"/>
    </row>
    <row r="67" spans="2:5" ht="15" customHeight="1" x14ac:dyDescent="0.2">
      <c r="B67" s="132"/>
      <c r="C67" s="23"/>
      <c r="D67" s="135"/>
      <c r="E67" s="123"/>
    </row>
    <row r="68" spans="2:5" ht="15" customHeight="1" thickBot="1" x14ac:dyDescent="0.25">
      <c r="B68" s="133"/>
      <c r="C68" s="124" t="s">
        <v>174</v>
      </c>
      <c r="D68" s="136">
        <f>SUM(D58:D67)</f>
        <v>0</v>
      </c>
      <c r="E68" s="12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J135"/>
  <sheetViews>
    <sheetView zoomScale="85" workbookViewId="0">
      <selection activeCell="K33" sqref="K33"/>
    </sheetView>
  </sheetViews>
  <sheetFormatPr defaultRowHeight="12.75" x14ac:dyDescent="0.2"/>
  <cols>
    <col min="1" max="1" width="4.5703125" customWidth="1"/>
    <col min="3" max="3" width="22.7109375" customWidth="1"/>
    <col min="4" max="4" width="10.42578125" customWidth="1"/>
    <col min="5" max="5" width="24.28515625" customWidth="1"/>
    <col min="6" max="6" width="15.7109375" customWidth="1"/>
    <col min="7" max="7" width="19" customWidth="1"/>
    <col min="8" max="8" width="11.5703125" customWidth="1"/>
    <col min="9" max="9" width="11.140625" customWidth="1"/>
  </cols>
  <sheetData>
    <row r="2" spans="1:10" ht="25.5" x14ac:dyDescent="0.35">
      <c r="A2" s="2"/>
      <c r="B2" s="2"/>
      <c r="C2" s="5" t="s">
        <v>0</v>
      </c>
      <c r="D2" s="1"/>
      <c r="E2" s="2"/>
      <c r="F2" s="2"/>
      <c r="G2" s="2"/>
      <c r="H2" s="2"/>
      <c r="I2" s="2"/>
      <c r="J2" s="2"/>
    </row>
    <row r="3" spans="1:10" ht="18.75" x14ac:dyDescent="0.3">
      <c r="A3" s="2"/>
      <c r="B3" s="2"/>
      <c r="C3" s="2"/>
      <c r="D3" s="2"/>
      <c r="E3" s="2"/>
      <c r="F3" s="2"/>
      <c r="G3" s="2"/>
      <c r="H3" s="181">
        <v>2007</v>
      </c>
      <c r="I3" s="2"/>
      <c r="J3" s="2"/>
    </row>
    <row r="4" spans="1:10" ht="15.75" x14ac:dyDescent="0.25">
      <c r="A4" s="2"/>
      <c r="B4" s="2"/>
      <c r="C4" s="16" t="s">
        <v>1</v>
      </c>
      <c r="D4" s="16"/>
      <c r="E4" s="36" t="s">
        <v>515</v>
      </c>
      <c r="F4" s="16" t="s">
        <v>516</v>
      </c>
      <c r="G4" s="16" t="s">
        <v>517</v>
      </c>
      <c r="H4" s="2"/>
      <c r="I4" s="2"/>
      <c r="J4" s="2"/>
    </row>
    <row r="5" spans="1:10" ht="15.75" x14ac:dyDescent="0.25">
      <c r="A5" s="2"/>
      <c r="B5" s="2"/>
      <c r="C5" s="2" t="s">
        <v>3</v>
      </c>
      <c r="D5" s="2"/>
      <c r="E5" s="2" t="s">
        <v>10</v>
      </c>
      <c r="F5" s="2" t="s">
        <v>518</v>
      </c>
      <c r="G5" s="2" t="s">
        <v>519</v>
      </c>
      <c r="H5" s="2"/>
      <c r="I5" s="2"/>
      <c r="J5" s="2"/>
    </row>
    <row r="6" spans="1:10" ht="15.75" x14ac:dyDescent="0.25">
      <c r="A6" s="2"/>
      <c r="B6" s="2"/>
      <c r="C6" s="2" t="s">
        <v>7</v>
      </c>
      <c r="D6" s="2"/>
      <c r="E6" s="2" t="s">
        <v>520</v>
      </c>
      <c r="F6" s="2" t="s">
        <v>521</v>
      </c>
      <c r="G6" s="2" t="s">
        <v>521</v>
      </c>
      <c r="H6" s="2"/>
      <c r="I6" s="2"/>
      <c r="J6" s="2"/>
    </row>
    <row r="7" spans="1:10" ht="15.75" x14ac:dyDescent="0.25">
      <c r="A7" s="2"/>
      <c r="B7" s="2"/>
      <c r="C7" s="2" t="s">
        <v>11</v>
      </c>
      <c r="D7" s="2"/>
      <c r="E7" s="2" t="s">
        <v>417</v>
      </c>
      <c r="F7" s="2" t="s">
        <v>398</v>
      </c>
      <c r="G7" s="2" t="s">
        <v>398</v>
      </c>
      <c r="H7" s="2"/>
      <c r="I7" s="2"/>
      <c r="J7" s="2"/>
    </row>
    <row r="8" spans="1:10" ht="16.5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6.5" thickBot="1" x14ac:dyDescent="0.3">
      <c r="A9" s="25" t="s">
        <v>13</v>
      </c>
      <c r="B9" s="12" t="s">
        <v>14</v>
      </c>
      <c r="C9" s="13" t="s">
        <v>15</v>
      </c>
      <c r="D9" s="13" t="s">
        <v>16</v>
      </c>
      <c r="E9" s="13" t="s">
        <v>17</v>
      </c>
      <c r="F9" s="13" t="s">
        <v>18</v>
      </c>
      <c r="G9" s="13" t="s">
        <v>19</v>
      </c>
      <c r="H9" s="13" t="s">
        <v>20</v>
      </c>
      <c r="I9" s="14" t="s">
        <v>21</v>
      </c>
      <c r="J9" s="15"/>
    </row>
    <row r="10" spans="1:10" ht="16.5" thickTop="1" x14ac:dyDescent="0.25">
      <c r="A10" s="26" t="s">
        <v>22</v>
      </c>
      <c r="B10" s="9" t="s">
        <v>522</v>
      </c>
      <c r="C10" s="10" t="s">
        <v>523</v>
      </c>
      <c r="D10" s="10" t="s">
        <v>323</v>
      </c>
      <c r="E10" s="10" t="s">
        <v>524</v>
      </c>
      <c r="F10" s="10">
        <v>3</v>
      </c>
      <c r="G10" s="10" t="s">
        <v>267</v>
      </c>
      <c r="H10" s="140"/>
      <c r="I10" s="110">
        <v>42</v>
      </c>
      <c r="J10" s="2"/>
    </row>
    <row r="11" spans="1:10" ht="15.75" x14ac:dyDescent="0.25">
      <c r="A11" s="26" t="s">
        <v>28</v>
      </c>
      <c r="B11" s="29" t="s">
        <v>525</v>
      </c>
      <c r="C11" s="6" t="s">
        <v>166</v>
      </c>
      <c r="D11" s="6" t="s">
        <v>323</v>
      </c>
      <c r="E11" s="6" t="s">
        <v>526</v>
      </c>
      <c r="F11" s="6">
        <v>2</v>
      </c>
      <c r="G11" s="10" t="s">
        <v>267</v>
      </c>
      <c r="H11" s="141"/>
      <c r="I11" s="111">
        <v>42</v>
      </c>
      <c r="J11" s="2"/>
    </row>
    <row r="12" spans="1:10" ht="15.75" x14ac:dyDescent="0.25">
      <c r="A12" s="26" t="s">
        <v>32</v>
      </c>
      <c r="B12" s="18" t="s">
        <v>527</v>
      </c>
      <c r="C12" s="6" t="s">
        <v>523</v>
      </c>
      <c r="D12" s="6" t="s">
        <v>323</v>
      </c>
      <c r="E12" s="6" t="s">
        <v>528</v>
      </c>
      <c r="F12" s="6">
        <v>3</v>
      </c>
      <c r="G12" s="10" t="s">
        <v>267</v>
      </c>
      <c r="H12" s="141">
        <v>250</v>
      </c>
      <c r="I12" s="111">
        <v>42</v>
      </c>
      <c r="J12" s="2"/>
    </row>
    <row r="13" spans="1:10" ht="15.75" x14ac:dyDescent="0.25">
      <c r="A13" s="26" t="s">
        <v>35</v>
      </c>
      <c r="B13" s="18" t="s">
        <v>208</v>
      </c>
      <c r="C13" s="6" t="s">
        <v>46</v>
      </c>
      <c r="D13" s="6" t="s">
        <v>323</v>
      </c>
      <c r="E13" s="6" t="s">
        <v>448</v>
      </c>
      <c r="F13" s="6">
        <v>8</v>
      </c>
      <c r="G13" s="10" t="s">
        <v>329</v>
      </c>
      <c r="H13" s="141">
        <v>400</v>
      </c>
      <c r="I13" s="111">
        <v>250</v>
      </c>
      <c r="J13" s="2"/>
    </row>
    <row r="14" spans="1:10" ht="15.75" x14ac:dyDescent="0.25">
      <c r="A14" s="26" t="s">
        <v>38</v>
      </c>
      <c r="B14" s="18" t="s">
        <v>436</v>
      </c>
      <c r="C14" s="6" t="s">
        <v>76</v>
      </c>
      <c r="D14" s="6" t="s">
        <v>25</v>
      </c>
      <c r="E14" s="6" t="s">
        <v>448</v>
      </c>
      <c r="F14" s="6">
        <v>8</v>
      </c>
      <c r="G14" s="10" t="s">
        <v>329</v>
      </c>
      <c r="H14" s="141">
        <v>400</v>
      </c>
      <c r="I14" s="111">
        <v>250</v>
      </c>
      <c r="J14" s="2"/>
    </row>
    <row r="15" spans="1:10" ht="15.75" x14ac:dyDescent="0.25">
      <c r="A15" s="26" t="s">
        <v>41</v>
      </c>
      <c r="B15" s="18" t="s">
        <v>438</v>
      </c>
      <c r="C15" s="6" t="s">
        <v>196</v>
      </c>
      <c r="D15" s="6" t="s">
        <v>25</v>
      </c>
      <c r="E15" s="6" t="s">
        <v>529</v>
      </c>
      <c r="F15" s="6">
        <v>3</v>
      </c>
      <c r="G15" s="10" t="s">
        <v>267</v>
      </c>
      <c r="H15" s="141">
        <v>300</v>
      </c>
      <c r="I15" s="111">
        <v>42</v>
      </c>
      <c r="J15" s="2"/>
    </row>
    <row r="16" spans="1:10" ht="15.75" x14ac:dyDescent="0.25">
      <c r="A16" s="26" t="s">
        <v>45</v>
      </c>
      <c r="B16" s="18" t="s">
        <v>530</v>
      </c>
      <c r="C16" s="6" t="s">
        <v>431</v>
      </c>
      <c r="D16" s="6" t="s">
        <v>323</v>
      </c>
      <c r="E16" s="6" t="s">
        <v>531</v>
      </c>
      <c r="F16" s="6">
        <v>7</v>
      </c>
      <c r="G16" s="10" t="s">
        <v>329</v>
      </c>
      <c r="H16" s="141">
        <v>380</v>
      </c>
      <c r="I16" s="111">
        <v>172</v>
      </c>
      <c r="J16" s="2"/>
    </row>
    <row r="17" spans="1:10" ht="15.75" x14ac:dyDescent="0.25">
      <c r="A17" s="26" t="s">
        <v>48</v>
      </c>
      <c r="B17" s="18" t="s">
        <v>49</v>
      </c>
      <c r="C17" s="6" t="s">
        <v>30</v>
      </c>
      <c r="D17" s="6" t="s">
        <v>25</v>
      </c>
      <c r="E17" s="6" t="s">
        <v>532</v>
      </c>
      <c r="F17" s="6">
        <v>7</v>
      </c>
      <c r="G17" s="10" t="s">
        <v>329</v>
      </c>
      <c r="H17" s="141">
        <v>450</v>
      </c>
      <c r="I17" s="111">
        <v>138</v>
      </c>
      <c r="J17" s="2"/>
    </row>
    <row r="18" spans="1:10" ht="15.75" x14ac:dyDescent="0.25">
      <c r="A18" s="26" t="s">
        <v>51</v>
      </c>
      <c r="B18" s="18" t="s">
        <v>219</v>
      </c>
      <c r="C18" s="6" t="s">
        <v>46</v>
      </c>
      <c r="D18" s="6" t="s">
        <v>323</v>
      </c>
      <c r="E18" s="6" t="s">
        <v>533</v>
      </c>
      <c r="F18" s="6">
        <v>6</v>
      </c>
      <c r="G18" s="10" t="s">
        <v>267</v>
      </c>
      <c r="H18" s="141">
        <v>400</v>
      </c>
      <c r="I18" s="111">
        <v>140</v>
      </c>
      <c r="J18" s="2"/>
    </row>
    <row r="19" spans="1:10" ht="15.75" x14ac:dyDescent="0.25">
      <c r="A19" s="26" t="s">
        <v>52</v>
      </c>
      <c r="B19" s="18" t="s">
        <v>219</v>
      </c>
      <c r="C19" s="6" t="s">
        <v>86</v>
      </c>
      <c r="D19" s="6" t="s">
        <v>25</v>
      </c>
      <c r="E19" s="6" t="s">
        <v>534</v>
      </c>
      <c r="F19" s="6">
        <v>2.5</v>
      </c>
      <c r="G19" s="10" t="s">
        <v>267</v>
      </c>
      <c r="H19" s="141">
        <v>300</v>
      </c>
      <c r="I19" s="111">
        <v>36</v>
      </c>
      <c r="J19" s="2"/>
    </row>
    <row r="20" spans="1:10" ht="15.75" x14ac:dyDescent="0.25">
      <c r="A20" s="26" t="s">
        <v>58</v>
      </c>
      <c r="B20" s="18" t="s">
        <v>442</v>
      </c>
      <c r="C20" s="6" t="s">
        <v>46</v>
      </c>
      <c r="D20" s="6" t="s">
        <v>323</v>
      </c>
      <c r="E20" s="6" t="s">
        <v>535</v>
      </c>
      <c r="F20" s="6">
        <v>2.5</v>
      </c>
      <c r="G20" s="10" t="s">
        <v>267</v>
      </c>
      <c r="H20" s="141"/>
      <c r="I20" s="111">
        <v>42</v>
      </c>
      <c r="J20" s="2"/>
    </row>
    <row r="21" spans="1:10" ht="15.75" x14ac:dyDescent="0.25">
      <c r="A21" s="26" t="s">
        <v>62</v>
      </c>
      <c r="B21" s="18" t="s">
        <v>442</v>
      </c>
      <c r="C21" s="6" t="s">
        <v>33</v>
      </c>
      <c r="D21" s="6" t="s">
        <v>323</v>
      </c>
      <c r="E21" s="6" t="s">
        <v>535</v>
      </c>
      <c r="F21" s="6">
        <v>2.5</v>
      </c>
      <c r="G21" s="6" t="s">
        <v>267</v>
      </c>
      <c r="H21" s="141"/>
      <c r="I21" s="111">
        <v>42</v>
      </c>
      <c r="J21" s="2"/>
    </row>
    <row r="22" spans="1:10" ht="15.75" x14ac:dyDescent="0.25">
      <c r="A22" s="26" t="s">
        <v>67</v>
      </c>
      <c r="B22" s="18"/>
      <c r="C22" s="6" t="s">
        <v>359</v>
      </c>
      <c r="D22" s="6" t="s">
        <v>25</v>
      </c>
      <c r="E22" s="6" t="s">
        <v>534</v>
      </c>
      <c r="F22" s="6">
        <v>2.5</v>
      </c>
      <c r="G22" s="6" t="s">
        <v>267</v>
      </c>
      <c r="H22" s="141">
        <v>300</v>
      </c>
      <c r="I22" s="111">
        <v>0</v>
      </c>
      <c r="J22" s="2"/>
    </row>
    <row r="23" spans="1:10" ht="15.75" x14ac:dyDescent="0.25">
      <c r="A23" s="26" t="s">
        <v>69</v>
      </c>
      <c r="B23" s="18" t="s">
        <v>536</v>
      </c>
      <c r="C23" s="6" t="s">
        <v>54</v>
      </c>
      <c r="D23" s="6" t="s">
        <v>323</v>
      </c>
      <c r="E23" s="6" t="s">
        <v>537</v>
      </c>
      <c r="F23" s="6">
        <v>4</v>
      </c>
      <c r="G23" s="6" t="s">
        <v>329</v>
      </c>
      <c r="H23" s="141">
        <v>500</v>
      </c>
      <c r="I23" s="111">
        <v>150</v>
      </c>
      <c r="J23" s="2"/>
    </row>
    <row r="24" spans="1:10" ht="15.75" x14ac:dyDescent="0.25">
      <c r="A24" s="26" t="s">
        <v>72</v>
      </c>
      <c r="B24" s="18" t="s">
        <v>538</v>
      </c>
      <c r="C24" s="6" t="s">
        <v>46</v>
      </c>
      <c r="D24" s="6" t="s">
        <v>323</v>
      </c>
      <c r="E24" s="6" t="s">
        <v>539</v>
      </c>
      <c r="F24" s="6"/>
      <c r="G24" s="6"/>
      <c r="H24" s="141"/>
      <c r="I24" s="111">
        <v>-34</v>
      </c>
      <c r="J24" s="2"/>
    </row>
    <row r="25" spans="1:10" ht="15.75" x14ac:dyDescent="0.25">
      <c r="A25" s="26" t="s">
        <v>75</v>
      </c>
      <c r="B25" s="29" t="s">
        <v>540</v>
      </c>
      <c r="C25" s="6" t="s">
        <v>93</v>
      </c>
      <c r="D25" s="6" t="s">
        <v>323</v>
      </c>
      <c r="E25" s="6" t="s">
        <v>324</v>
      </c>
      <c r="F25" s="6">
        <v>6</v>
      </c>
      <c r="G25" s="6" t="s">
        <v>267</v>
      </c>
      <c r="H25" s="141"/>
      <c r="I25" s="111">
        <v>106</v>
      </c>
      <c r="J25" s="2"/>
    </row>
    <row r="26" spans="1:10" ht="15.75" x14ac:dyDescent="0.25">
      <c r="A26" s="26" t="s">
        <v>77</v>
      </c>
      <c r="B26" s="18" t="s">
        <v>541</v>
      </c>
      <c r="C26" s="6" t="s">
        <v>493</v>
      </c>
      <c r="D26" s="6" t="s">
        <v>323</v>
      </c>
      <c r="E26" s="6" t="s">
        <v>542</v>
      </c>
      <c r="F26" s="6">
        <v>2.5</v>
      </c>
      <c r="G26" s="6" t="s">
        <v>267</v>
      </c>
      <c r="H26" s="141"/>
      <c r="I26" s="111">
        <v>46</v>
      </c>
      <c r="J26" s="2"/>
    </row>
    <row r="27" spans="1:10" ht="15.75" x14ac:dyDescent="0.25">
      <c r="A27" s="27" t="s">
        <v>80</v>
      </c>
      <c r="B27" s="19" t="s">
        <v>541</v>
      </c>
      <c r="C27" s="20" t="s">
        <v>166</v>
      </c>
      <c r="D27" s="20" t="s">
        <v>323</v>
      </c>
      <c r="E27" s="20" t="s">
        <v>542</v>
      </c>
      <c r="F27" s="20">
        <v>2.5</v>
      </c>
      <c r="G27" s="20" t="s">
        <v>267</v>
      </c>
      <c r="H27" s="142"/>
      <c r="I27" s="112">
        <v>46</v>
      </c>
      <c r="J27" s="2"/>
    </row>
    <row r="28" spans="1:10" ht="15.75" x14ac:dyDescent="0.25">
      <c r="A28" s="28" t="s">
        <v>82</v>
      </c>
      <c r="B28" s="18" t="s">
        <v>543</v>
      </c>
      <c r="C28" s="6" t="s">
        <v>431</v>
      </c>
      <c r="D28" s="6" t="s">
        <v>323</v>
      </c>
      <c r="E28" s="6" t="s">
        <v>544</v>
      </c>
      <c r="F28" s="6">
        <v>5</v>
      </c>
      <c r="G28" s="6" t="s">
        <v>545</v>
      </c>
      <c r="H28" s="141"/>
      <c r="I28" s="111">
        <v>145</v>
      </c>
      <c r="J28" s="2"/>
    </row>
    <row r="29" spans="1:10" ht="15.75" x14ac:dyDescent="0.25">
      <c r="A29" s="27" t="s">
        <v>85</v>
      </c>
      <c r="B29" s="19" t="s">
        <v>89</v>
      </c>
      <c r="C29" s="20" t="s">
        <v>76</v>
      </c>
      <c r="D29" s="20" t="s">
        <v>25</v>
      </c>
      <c r="E29" s="20" t="s">
        <v>546</v>
      </c>
      <c r="F29" s="20" t="s">
        <v>476</v>
      </c>
      <c r="G29" s="20" t="s">
        <v>477</v>
      </c>
      <c r="H29" s="141">
        <v>1000</v>
      </c>
      <c r="I29" s="112">
        <v>269</v>
      </c>
      <c r="J29" s="2"/>
    </row>
    <row r="30" spans="1:10" ht="15.75" x14ac:dyDescent="0.25">
      <c r="A30" s="178" t="s">
        <v>88</v>
      </c>
      <c r="B30" s="19" t="s">
        <v>547</v>
      </c>
      <c r="C30" s="20" t="s">
        <v>548</v>
      </c>
      <c r="D30" s="20" t="s">
        <v>460</v>
      </c>
      <c r="E30" s="20" t="s">
        <v>549</v>
      </c>
      <c r="F30" s="20"/>
      <c r="G30" s="20" t="s">
        <v>267</v>
      </c>
      <c r="H30" s="141">
        <v>1000</v>
      </c>
      <c r="I30" s="176"/>
      <c r="J30" s="2"/>
    </row>
    <row r="31" spans="1:10" ht="16.5" thickBot="1" x14ac:dyDescent="0.3">
      <c r="A31" s="177"/>
      <c r="B31" s="17"/>
      <c r="C31" s="22"/>
      <c r="D31" s="22"/>
      <c r="E31" s="22"/>
      <c r="F31" s="22"/>
      <c r="G31" s="22"/>
      <c r="H31" s="173">
        <f>SUM(H10:H30)</f>
        <v>5680</v>
      </c>
      <c r="I31" s="120">
        <f>SUM(I10:I29)</f>
        <v>1966</v>
      </c>
      <c r="J31" s="2"/>
    </row>
    <row r="32" spans="1:10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6.5" thickBo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5.75" x14ac:dyDescent="0.25">
      <c r="A36" s="157" t="s">
        <v>91</v>
      </c>
      <c r="B36" s="151" t="s">
        <v>464</v>
      </c>
      <c r="C36" s="24" t="s">
        <v>259</v>
      </c>
      <c r="D36" s="24" t="s">
        <v>25</v>
      </c>
      <c r="E36" s="24" t="s">
        <v>550</v>
      </c>
      <c r="F36" s="24">
        <v>7</v>
      </c>
      <c r="G36" s="24" t="s">
        <v>329</v>
      </c>
      <c r="H36" s="143">
        <v>550</v>
      </c>
      <c r="I36" s="113">
        <v>170</v>
      </c>
      <c r="J36" s="2"/>
    </row>
    <row r="37" spans="1:10" ht="15.75" x14ac:dyDescent="0.25">
      <c r="A37" s="178" t="s">
        <v>97</v>
      </c>
      <c r="B37" s="179" t="s">
        <v>551</v>
      </c>
      <c r="C37" s="10" t="s">
        <v>76</v>
      </c>
      <c r="D37" s="10" t="s">
        <v>25</v>
      </c>
      <c r="E37" s="10" t="s">
        <v>552</v>
      </c>
      <c r="F37" s="10" t="s">
        <v>553</v>
      </c>
      <c r="G37" s="10" t="s">
        <v>267</v>
      </c>
      <c r="H37" s="140">
        <v>1700</v>
      </c>
      <c r="I37" s="110"/>
      <c r="J37" s="2"/>
    </row>
    <row r="38" spans="1:10" ht="15.75" x14ac:dyDescent="0.25">
      <c r="A38" s="178" t="s">
        <v>100</v>
      </c>
      <c r="B38" s="179" t="s">
        <v>551</v>
      </c>
      <c r="C38" s="10" t="s">
        <v>554</v>
      </c>
      <c r="D38" s="10" t="s">
        <v>323</v>
      </c>
      <c r="E38" s="10" t="s">
        <v>552</v>
      </c>
      <c r="F38" s="10" t="s">
        <v>553</v>
      </c>
      <c r="G38" s="10" t="s">
        <v>267</v>
      </c>
      <c r="H38" s="140">
        <v>1700</v>
      </c>
      <c r="I38" s="110"/>
      <c r="J38" s="2"/>
    </row>
    <row r="39" spans="1:10" ht="15.75" x14ac:dyDescent="0.25">
      <c r="A39" s="158" t="s">
        <v>101</v>
      </c>
      <c r="B39" s="152" t="s">
        <v>367</v>
      </c>
      <c r="C39" s="6" t="s">
        <v>76</v>
      </c>
      <c r="D39" s="6" t="s">
        <v>25</v>
      </c>
      <c r="E39" s="6" t="s">
        <v>473</v>
      </c>
      <c r="F39" s="6">
        <v>6</v>
      </c>
      <c r="G39" s="6" t="s">
        <v>329</v>
      </c>
      <c r="H39" s="141">
        <v>50</v>
      </c>
      <c r="I39" s="111">
        <v>162</v>
      </c>
      <c r="J39" s="2"/>
    </row>
    <row r="40" spans="1:10" ht="15.75" x14ac:dyDescent="0.25">
      <c r="A40" s="158" t="s">
        <v>103</v>
      </c>
      <c r="B40" s="152" t="s">
        <v>367</v>
      </c>
      <c r="C40" s="6" t="s">
        <v>554</v>
      </c>
      <c r="D40" s="6" t="s">
        <v>323</v>
      </c>
      <c r="E40" s="6" t="s">
        <v>555</v>
      </c>
      <c r="F40" s="6">
        <v>3</v>
      </c>
      <c r="G40" s="6" t="s">
        <v>329</v>
      </c>
      <c r="H40" s="141"/>
      <c r="I40" s="111">
        <v>145</v>
      </c>
      <c r="J40" s="2"/>
    </row>
    <row r="41" spans="1:10" ht="15.75" x14ac:dyDescent="0.25">
      <c r="A41" s="158" t="s">
        <v>105</v>
      </c>
      <c r="B41" s="152" t="s">
        <v>367</v>
      </c>
      <c r="C41" s="6" t="s">
        <v>33</v>
      </c>
      <c r="D41" s="121" t="s">
        <v>323</v>
      </c>
      <c r="E41" s="6" t="s">
        <v>556</v>
      </c>
      <c r="F41" s="6">
        <v>6</v>
      </c>
      <c r="G41" s="6" t="s">
        <v>329</v>
      </c>
      <c r="H41" s="141">
        <v>550</v>
      </c>
      <c r="I41" s="111">
        <v>166</v>
      </c>
    </row>
    <row r="42" spans="1:10" ht="15.75" x14ac:dyDescent="0.25">
      <c r="A42" s="158" t="s">
        <v>107</v>
      </c>
      <c r="B42" s="152" t="s">
        <v>367</v>
      </c>
      <c r="C42" s="6" t="s">
        <v>46</v>
      </c>
      <c r="D42" s="121" t="s">
        <v>323</v>
      </c>
      <c r="E42" s="6" t="s">
        <v>556</v>
      </c>
      <c r="F42" s="6">
        <v>6</v>
      </c>
      <c r="G42" s="6" t="s">
        <v>329</v>
      </c>
      <c r="H42" s="141">
        <v>550</v>
      </c>
      <c r="I42" s="111">
        <v>166</v>
      </c>
    </row>
    <row r="43" spans="1:10" ht="15.75" x14ac:dyDescent="0.25">
      <c r="A43" s="158" t="s">
        <v>108</v>
      </c>
      <c r="B43" s="152" t="s">
        <v>274</v>
      </c>
      <c r="C43" s="6" t="s">
        <v>557</v>
      </c>
      <c r="D43" s="121" t="s">
        <v>558</v>
      </c>
      <c r="E43" s="6" t="s">
        <v>559</v>
      </c>
      <c r="F43" s="6">
        <v>4</v>
      </c>
      <c r="G43" s="6" t="s">
        <v>264</v>
      </c>
      <c r="H43" s="141">
        <v>1700</v>
      </c>
      <c r="I43" s="111">
        <v>0</v>
      </c>
    </row>
    <row r="44" spans="1:10" ht="15.75" x14ac:dyDescent="0.25">
      <c r="A44" s="158" t="s">
        <v>110</v>
      </c>
      <c r="B44" s="152" t="s">
        <v>560</v>
      </c>
      <c r="C44" s="6" t="s">
        <v>76</v>
      </c>
      <c r="D44" s="6" t="s">
        <v>25</v>
      </c>
      <c r="E44" s="6" t="s">
        <v>475</v>
      </c>
      <c r="F44" s="6" t="s">
        <v>476</v>
      </c>
      <c r="G44" s="6" t="s">
        <v>477</v>
      </c>
      <c r="H44" s="141">
        <v>1200</v>
      </c>
      <c r="I44" s="111">
        <v>286</v>
      </c>
    </row>
    <row r="45" spans="1:10" ht="15.75" x14ac:dyDescent="0.25">
      <c r="A45" s="158" t="s">
        <v>112</v>
      </c>
      <c r="B45" s="154" t="s">
        <v>561</v>
      </c>
      <c r="C45" s="6" t="s">
        <v>493</v>
      </c>
      <c r="D45" s="6" t="s">
        <v>323</v>
      </c>
      <c r="E45" s="6" t="s">
        <v>562</v>
      </c>
      <c r="F45" s="6">
        <v>4</v>
      </c>
      <c r="G45" s="6" t="s">
        <v>329</v>
      </c>
      <c r="H45" s="141">
        <v>400</v>
      </c>
      <c r="I45" s="111">
        <v>149</v>
      </c>
    </row>
    <row r="46" spans="1:10" ht="15.75" x14ac:dyDescent="0.25">
      <c r="A46" s="158" t="s">
        <v>113</v>
      </c>
      <c r="B46" s="152" t="s">
        <v>563</v>
      </c>
      <c r="C46" s="6" t="s">
        <v>202</v>
      </c>
      <c r="D46" s="6" t="s">
        <v>323</v>
      </c>
      <c r="E46" s="6" t="s">
        <v>564</v>
      </c>
      <c r="F46" s="6">
        <v>3</v>
      </c>
      <c r="G46" s="6" t="s">
        <v>267</v>
      </c>
      <c r="H46" s="141">
        <v>150</v>
      </c>
      <c r="I46" s="111">
        <v>42</v>
      </c>
    </row>
    <row r="47" spans="1:10" ht="15.75" x14ac:dyDescent="0.25">
      <c r="A47" s="158" t="s">
        <v>115</v>
      </c>
      <c r="B47" s="152" t="s">
        <v>563</v>
      </c>
      <c r="C47" s="6" t="s">
        <v>196</v>
      </c>
      <c r="D47" s="6" t="s">
        <v>25</v>
      </c>
      <c r="E47" s="6" t="s">
        <v>564</v>
      </c>
      <c r="F47" s="6">
        <v>3</v>
      </c>
      <c r="G47" s="6" t="s">
        <v>267</v>
      </c>
      <c r="H47" s="141">
        <v>150</v>
      </c>
      <c r="I47" s="111">
        <v>42</v>
      </c>
    </row>
    <row r="48" spans="1:10" ht="15.75" x14ac:dyDescent="0.25">
      <c r="A48" s="158" t="s">
        <v>116</v>
      </c>
      <c r="B48" s="152" t="s">
        <v>565</v>
      </c>
      <c r="C48" s="6" t="s">
        <v>359</v>
      </c>
      <c r="D48" s="6" t="s">
        <v>25</v>
      </c>
      <c r="E48" s="6" t="s">
        <v>566</v>
      </c>
      <c r="F48" s="6" t="s">
        <v>567</v>
      </c>
      <c r="G48" s="6" t="s">
        <v>267</v>
      </c>
      <c r="H48" s="141">
        <v>2500</v>
      </c>
      <c r="I48" s="111"/>
    </row>
    <row r="49" spans="1:9" ht="15.75" x14ac:dyDescent="0.25">
      <c r="A49" s="158"/>
      <c r="B49" s="152"/>
      <c r="C49" s="6"/>
      <c r="D49" s="6"/>
      <c r="E49" s="6"/>
      <c r="F49" s="6"/>
      <c r="G49" s="6"/>
      <c r="H49" s="141"/>
      <c r="I49" s="111"/>
    </row>
    <row r="50" spans="1:9" ht="15.75" x14ac:dyDescent="0.25">
      <c r="A50" s="158"/>
      <c r="B50" s="152"/>
      <c r="C50" s="6"/>
      <c r="D50" s="6"/>
      <c r="E50" s="6"/>
      <c r="F50" s="6"/>
      <c r="G50" s="6"/>
      <c r="H50" s="141">
        <v>11200</v>
      </c>
      <c r="I50" s="111">
        <v>1328</v>
      </c>
    </row>
    <row r="51" spans="1:9" ht="15.75" x14ac:dyDescent="0.25">
      <c r="A51" s="158"/>
      <c r="B51" s="152"/>
      <c r="C51" s="6"/>
      <c r="D51" s="6"/>
      <c r="E51" s="6"/>
      <c r="F51" s="6"/>
      <c r="G51" s="6"/>
      <c r="H51" s="141"/>
      <c r="I51" s="111"/>
    </row>
    <row r="52" spans="1:9" ht="15.75" x14ac:dyDescent="0.25">
      <c r="A52" s="158"/>
      <c r="B52" s="152"/>
      <c r="C52" s="6"/>
      <c r="D52" s="6"/>
      <c r="E52" s="6"/>
      <c r="F52" s="6"/>
      <c r="G52" s="6"/>
      <c r="H52" s="141"/>
      <c r="I52" s="111"/>
    </row>
    <row r="53" spans="1:9" ht="15.75" x14ac:dyDescent="0.25">
      <c r="A53" s="159"/>
      <c r="B53" s="155"/>
      <c r="C53" s="20"/>
      <c r="D53" s="20"/>
      <c r="E53" s="20"/>
      <c r="F53" s="20"/>
      <c r="G53" s="20"/>
      <c r="H53" s="142"/>
      <c r="I53" s="111"/>
    </row>
    <row r="54" spans="1:9" ht="15.75" x14ac:dyDescent="0.25">
      <c r="A54" s="158"/>
      <c r="B54" s="152"/>
      <c r="C54" s="6"/>
      <c r="D54" s="6"/>
      <c r="E54" s="6"/>
      <c r="F54" s="6"/>
      <c r="G54" s="6"/>
      <c r="H54" s="141"/>
      <c r="I54" s="114"/>
    </row>
    <row r="55" spans="1:9" ht="15.75" x14ac:dyDescent="0.25">
      <c r="A55" s="158"/>
      <c r="B55" s="152"/>
      <c r="C55" s="6"/>
      <c r="D55" s="6"/>
      <c r="E55" s="6"/>
      <c r="F55" s="6"/>
      <c r="G55" s="6"/>
      <c r="H55" s="141"/>
      <c r="I55" s="115"/>
    </row>
    <row r="56" spans="1:9" ht="15.75" x14ac:dyDescent="0.25">
      <c r="A56" s="158"/>
      <c r="B56" s="152"/>
      <c r="C56" s="6"/>
      <c r="D56" s="6"/>
      <c r="E56" s="6"/>
      <c r="F56" s="6"/>
      <c r="G56" s="6"/>
      <c r="H56" s="141"/>
      <c r="I56" s="115"/>
    </row>
    <row r="57" spans="1:9" ht="15.75" x14ac:dyDescent="0.25">
      <c r="A57" s="158"/>
      <c r="B57" s="152"/>
      <c r="C57" s="6"/>
      <c r="D57" s="6"/>
      <c r="E57" s="6"/>
      <c r="F57" s="6"/>
      <c r="G57" s="6"/>
      <c r="H57" s="141"/>
      <c r="I57" s="115"/>
    </row>
    <row r="58" spans="1:9" ht="15.75" x14ac:dyDescent="0.25">
      <c r="A58" s="158"/>
      <c r="B58" s="152"/>
      <c r="C58" s="6"/>
      <c r="D58" s="6"/>
      <c r="E58" s="6"/>
      <c r="F58" s="6"/>
      <c r="G58" s="6"/>
      <c r="H58" s="141"/>
      <c r="I58" s="115"/>
    </row>
    <row r="59" spans="1:9" ht="15.75" x14ac:dyDescent="0.25">
      <c r="A59" s="158"/>
      <c r="B59" s="152"/>
      <c r="C59" s="6"/>
      <c r="D59" s="6"/>
      <c r="E59" s="6"/>
      <c r="F59" s="6"/>
      <c r="G59" s="6"/>
      <c r="H59" s="141"/>
      <c r="I59" s="115"/>
    </row>
    <row r="60" spans="1:9" ht="15.75" x14ac:dyDescent="0.25">
      <c r="A60" s="158"/>
      <c r="B60" s="152"/>
      <c r="C60" s="6"/>
      <c r="D60" s="6"/>
      <c r="E60" s="6"/>
      <c r="F60" s="6"/>
      <c r="G60" s="6"/>
      <c r="H60" s="141"/>
      <c r="I60" s="115"/>
    </row>
    <row r="61" spans="1:9" ht="15.75" customHeight="1" x14ac:dyDescent="0.25">
      <c r="A61" s="158"/>
      <c r="B61" s="152"/>
      <c r="C61" s="6"/>
      <c r="D61" s="6"/>
      <c r="E61" s="6"/>
      <c r="F61" s="6"/>
      <c r="G61" s="6"/>
      <c r="H61" s="141"/>
      <c r="I61" s="115"/>
    </row>
    <row r="62" spans="1:9" ht="16.5" thickBot="1" x14ac:dyDescent="0.3">
      <c r="A62" s="160"/>
      <c r="B62" s="156"/>
      <c r="C62" s="82" t="s">
        <v>568</v>
      </c>
      <c r="D62" s="82"/>
      <c r="E62" s="82"/>
      <c r="F62" s="82"/>
      <c r="G62" s="82"/>
      <c r="H62" s="108">
        <v>16880</v>
      </c>
      <c r="I62" s="180">
        <v>3294</v>
      </c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6.5" thickBot="1" x14ac:dyDescent="0.3">
      <c r="A66" s="2"/>
      <c r="B66" s="2"/>
      <c r="C66" s="2"/>
      <c r="D66" s="2"/>
      <c r="E66" s="2"/>
      <c r="F66" s="2"/>
      <c r="G66" s="2"/>
      <c r="H66" s="2"/>
      <c r="I66" s="2"/>
    </row>
    <row r="67" spans="1:9" ht="15.75" customHeight="1" x14ac:dyDescent="0.25">
      <c r="A67" s="157" t="s">
        <v>164</v>
      </c>
      <c r="B67" s="151"/>
      <c r="C67" s="24"/>
      <c r="D67" s="24"/>
      <c r="E67" s="24"/>
      <c r="F67" s="24"/>
      <c r="G67" s="24"/>
      <c r="H67" s="143"/>
      <c r="I67" s="113"/>
    </row>
    <row r="68" spans="1:9" ht="15.75" customHeight="1" x14ac:dyDescent="0.25">
      <c r="A68" s="158" t="s">
        <v>168</v>
      </c>
      <c r="B68" s="152"/>
      <c r="C68" s="6"/>
      <c r="D68" s="6"/>
      <c r="E68" s="6"/>
      <c r="F68" s="6"/>
      <c r="G68" s="6"/>
      <c r="H68" s="141"/>
      <c r="I68" s="111"/>
    </row>
    <row r="69" spans="1:9" ht="15.75" customHeight="1" x14ac:dyDescent="0.25">
      <c r="A69" s="158" t="s">
        <v>171</v>
      </c>
      <c r="B69" s="152"/>
      <c r="C69" s="6"/>
      <c r="D69" s="6"/>
      <c r="E69" s="6"/>
      <c r="F69" s="6"/>
      <c r="G69" s="6"/>
      <c r="H69" s="141"/>
      <c r="I69" s="111"/>
    </row>
    <row r="70" spans="1:9" ht="15.75" customHeight="1" x14ac:dyDescent="0.25">
      <c r="A70" s="158" t="s">
        <v>360</v>
      </c>
      <c r="B70" s="152"/>
      <c r="C70" s="6"/>
      <c r="D70" s="6"/>
      <c r="E70" s="6"/>
      <c r="F70" s="6"/>
      <c r="G70" s="6"/>
      <c r="H70" s="141"/>
      <c r="I70" s="111"/>
    </row>
    <row r="71" spans="1:9" ht="15.75" customHeight="1" x14ac:dyDescent="0.25">
      <c r="A71" s="163" t="s">
        <v>282</v>
      </c>
      <c r="B71" s="161"/>
      <c r="C71" s="34"/>
      <c r="D71" s="34"/>
      <c r="E71" s="34"/>
      <c r="F71" s="34"/>
      <c r="G71" s="34"/>
      <c r="H71" s="144"/>
      <c r="I71" s="116"/>
    </row>
    <row r="72" spans="1:9" ht="15.75" customHeight="1" x14ac:dyDescent="0.25">
      <c r="A72" s="163" t="s">
        <v>285</v>
      </c>
      <c r="B72" s="161"/>
      <c r="C72" s="34"/>
      <c r="D72" s="34"/>
      <c r="E72" s="34"/>
      <c r="F72" s="34"/>
      <c r="G72" s="34"/>
      <c r="H72" s="144"/>
      <c r="I72" s="116"/>
    </row>
    <row r="73" spans="1:9" ht="15.75" customHeight="1" x14ac:dyDescent="0.25">
      <c r="A73" s="163" t="s">
        <v>288</v>
      </c>
      <c r="B73" s="161"/>
      <c r="C73" s="34"/>
      <c r="D73" s="34"/>
      <c r="E73" s="34"/>
      <c r="F73" s="34"/>
      <c r="G73" s="34"/>
      <c r="H73" s="144"/>
      <c r="I73" s="116"/>
    </row>
    <row r="74" spans="1:9" s="30" customFormat="1" ht="15.75" customHeight="1" x14ac:dyDescent="0.25">
      <c r="A74" s="163" t="s">
        <v>361</v>
      </c>
      <c r="B74" s="161"/>
      <c r="C74" s="34"/>
      <c r="D74" s="34"/>
      <c r="E74" s="34"/>
      <c r="F74" s="34"/>
      <c r="G74" s="34"/>
      <c r="H74" s="144"/>
      <c r="I74" s="116"/>
    </row>
    <row r="75" spans="1:9" s="30" customFormat="1" ht="15.75" customHeight="1" x14ac:dyDescent="0.25">
      <c r="A75" s="163" t="s">
        <v>362</v>
      </c>
      <c r="B75" s="161"/>
      <c r="C75" s="34"/>
      <c r="D75" s="34"/>
      <c r="E75" s="34"/>
      <c r="F75" s="34"/>
      <c r="G75" s="34"/>
      <c r="H75" s="144"/>
      <c r="I75" s="116"/>
    </row>
    <row r="76" spans="1:9" s="30" customFormat="1" ht="15.75" customHeight="1" x14ac:dyDescent="0.25">
      <c r="A76" s="163" t="s">
        <v>363</v>
      </c>
      <c r="B76" s="161"/>
      <c r="C76" s="34"/>
      <c r="D76" s="34"/>
      <c r="E76" s="34"/>
      <c r="F76" s="34"/>
      <c r="G76" s="34"/>
      <c r="H76" s="144"/>
      <c r="I76" s="116"/>
    </row>
    <row r="77" spans="1:9" s="30" customFormat="1" ht="15.75" customHeight="1" x14ac:dyDescent="0.25">
      <c r="A77" s="163" t="s">
        <v>365</v>
      </c>
      <c r="B77" s="161"/>
      <c r="C77" s="34"/>
      <c r="D77" s="34"/>
      <c r="E77" s="34"/>
      <c r="F77" s="34"/>
      <c r="G77" s="34"/>
      <c r="H77" s="144"/>
      <c r="I77" s="116"/>
    </row>
    <row r="78" spans="1:9" s="30" customFormat="1" ht="15.75" customHeight="1" x14ac:dyDescent="0.25">
      <c r="A78" s="163" t="s">
        <v>366</v>
      </c>
      <c r="B78" s="161"/>
      <c r="C78" s="34"/>
      <c r="D78" s="34"/>
      <c r="E78" s="34"/>
      <c r="F78" s="34"/>
      <c r="G78" s="34"/>
      <c r="H78" s="144"/>
      <c r="I78" s="116"/>
    </row>
    <row r="79" spans="1:9" s="30" customFormat="1" ht="15.75" customHeight="1" x14ac:dyDescent="0.25">
      <c r="A79" s="163"/>
      <c r="B79" s="161"/>
      <c r="C79" s="34"/>
      <c r="D79" s="34"/>
      <c r="E79" s="34"/>
      <c r="F79" s="34"/>
      <c r="G79" s="34"/>
      <c r="H79" s="144"/>
      <c r="I79" s="116"/>
    </row>
    <row r="80" spans="1:9" s="30" customFormat="1" ht="15.75" customHeight="1" x14ac:dyDescent="0.25">
      <c r="A80" s="163" t="s">
        <v>368</v>
      </c>
      <c r="B80" s="161"/>
      <c r="C80" s="34"/>
      <c r="D80" s="34"/>
      <c r="E80" s="34"/>
      <c r="F80" s="34"/>
      <c r="G80" s="34"/>
      <c r="H80" s="144"/>
      <c r="I80" s="116"/>
    </row>
    <row r="81" spans="1:10" s="30" customFormat="1" ht="15.75" customHeight="1" x14ac:dyDescent="0.25">
      <c r="A81" s="163" t="s">
        <v>370</v>
      </c>
      <c r="B81" s="161"/>
      <c r="C81" s="34"/>
      <c r="D81" s="34"/>
      <c r="E81" s="34"/>
      <c r="F81" s="34"/>
      <c r="G81" s="34"/>
      <c r="H81" s="144"/>
      <c r="I81" s="116"/>
    </row>
    <row r="82" spans="1:10" ht="15.75" customHeight="1" x14ac:dyDescent="0.25">
      <c r="A82" s="163" t="s">
        <v>373</v>
      </c>
      <c r="B82" s="161"/>
      <c r="C82" s="34"/>
      <c r="D82" s="34"/>
      <c r="E82" s="34"/>
      <c r="F82" s="34"/>
      <c r="G82" s="34"/>
      <c r="H82" s="144"/>
      <c r="I82" s="116"/>
    </row>
    <row r="83" spans="1:10" ht="15.75" customHeight="1" x14ac:dyDescent="0.25">
      <c r="A83" s="163" t="s">
        <v>466</v>
      </c>
      <c r="B83" s="161"/>
      <c r="C83" s="34"/>
      <c r="D83" s="34"/>
      <c r="E83" s="34"/>
      <c r="F83" s="34"/>
      <c r="G83" s="34"/>
      <c r="H83" s="144"/>
      <c r="I83" s="116"/>
    </row>
    <row r="84" spans="1:10" ht="15.75" customHeight="1" x14ac:dyDescent="0.25">
      <c r="A84" s="163" t="s">
        <v>376</v>
      </c>
      <c r="B84" s="161"/>
      <c r="C84" s="34"/>
      <c r="D84" s="34"/>
      <c r="E84" s="34"/>
      <c r="F84" s="34"/>
      <c r="G84" s="34"/>
      <c r="H84" s="144"/>
      <c r="I84" s="116"/>
    </row>
    <row r="85" spans="1:10" ht="15.75" customHeight="1" x14ac:dyDescent="0.25">
      <c r="A85" s="163" t="s">
        <v>378</v>
      </c>
      <c r="B85" s="161"/>
      <c r="C85" s="34"/>
      <c r="D85" s="34"/>
      <c r="E85" s="34"/>
      <c r="F85" s="34"/>
      <c r="G85" s="34"/>
      <c r="H85" s="144"/>
      <c r="I85" s="116"/>
    </row>
    <row r="86" spans="1:10" ht="15.75" customHeight="1" x14ac:dyDescent="0.25">
      <c r="A86" s="163" t="s">
        <v>381</v>
      </c>
      <c r="B86" s="161"/>
      <c r="C86" s="34"/>
      <c r="D86" s="34"/>
      <c r="E86" s="34"/>
      <c r="F86" s="34"/>
      <c r="G86" s="34"/>
      <c r="H86" s="144"/>
      <c r="I86" s="116"/>
    </row>
    <row r="87" spans="1:10" ht="15.75" customHeight="1" x14ac:dyDescent="0.25">
      <c r="A87" s="163" t="s">
        <v>383</v>
      </c>
      <c r="B87" s="161"/>
      <c r="C87" s="34"/>
      <c r="D87" s="34"/>
      <c r="E87" s="34"/>
      <c r="F87" s="34"/>
      <c r="G87" s="34"/>
      <c r="H87" s="144"/>
      <c r="I87" s="116"/>
    </row>
    <row r="88" spans="1:10" ht="15.75" customHeight="1" x14ac:dyDescent="0.25">
      <c r="A88" s="163" t="s">
        <v>384</v>
      </c>
      <c r="B88" s="161"/>
      <c r="C88" s="34"/>
      <c r="D88" s="34"/>
      <c r="E88" s="34"/>
      <c r="F88" s="34"/>
      <c r="G88" s="34"/>
      <c r="H88" s="144"/>
      <c r="I88" s="116"/>
    </row>
    <row r="89" spans="1:10" ht="15.75" customHeight="1" x14ac:dyDescent="0.25">
      <c r="A89" s="163" t="s">
        <v>387</v>
      </c>
      <c r="B89" s="161"/>
      <c r="C89" s="34"/>
      <c r="D89" s="34"/>
      <c r="E89" s="34"/>
      <c r="F89" s="34"/>
      <c r="G89" s="34"/>
      <c r="H89" s="144"/>
      <c r="I89" s="116"/>
      <c r="J89" s="138"/>
    </row>
    <row r="90" spans="1:10" ht="15.75" customHeight="1" x14ac:dyDescent="0.25">
      <c r="A90" s="163" t="s">
        <v>388</v>
      </c>
      <c r="B90" s="161"/>
      <c r="C90" s="34"/>
      <c r="D90" s="34"/>
      <c r="E90" s="34"/>
      <c r="F90" s="34"/>
      <c r="G90" s="34"/>
      <c r="H90" s="144"/>
      <c r="I90" s="116"/>
    </row>
    <row r="91" spans="1:10" ht="15.75" customHeight="1" x14ac:dyDescent="0.25">
      <c r="A91" s="163" t="s">
        <v>390</v>
      </c>
      <c r="B91" s="161"/>
      <c r="C91" s="34"/>
      <c r="D91" s="34"/>
      <c r="E91" s="34"/>
      <c r="F91" s="34"/>
      <c r="G91" s="34"/>
      <c r="H91" s="144"/>
      <c r="I91" s="116"/>
    </row>
    <row r="92" spans="1:10" ht="15.75" customHeight="1" x14ac:dyDescent="0.25">
      <c r="A92" s="163" t="s">
        <v>479</v>
      </c>
      <c r="B92" s="161"/>
      <c r="C92" s="34"/>
      <c r="D92" s="34"/>
      <c r="E92" s="34"/>
      <c r="F92" s="34"/>
      <c r="G92" s="34"/>
      <c r="H92" s="144"/>
      <c r="I92" s="116"/>
    </row>
    <row r="93" spans="1:10" ht="15.75" customHeight="1" x14ac:dyDescent="0.25">
      <c r="A93" s="163" t="s">
        <v>481</v>
      </c>
      <c r="B93" s="161"/>
      <c r="C93" s="34"/>
      <c r="D93" s="34"/>
      <c r="E93" s="34"/>
      <c r="F93" s="34"/>
      <c r="G93" s="34"/>
      <c r="H93" s="144"/>
      <c r="I93" s="116"/>
    </row>
    <row r="94" spans="1:10" ht="15.75" customHeight="1" x14ac:dyDescent="0.25">
      <c r="A94" s="163" t="s">
        <v>484</v>
      </c>
      <c r="B94" s="161"/>
      <c r="C94" s="34"/>
      <c r="D94" s="34"/>
      <c r="E94" s="34"/>
      <c r="F94" s="34"/>
      <c r="G94" s="34"/>
      <c r="H94" s="144"/>
      <c r="I94" s="116"/>
    </row>
    <row r="95" spans="1:10" ht="15.75" customHeight="1" thickBot="1" x14ac:dyDescent="0.3">
      <c r="A95" s="164"/>
      <c r="B95" s="162"/>
      <c r="C95" s="118"/>
      <c r="D95" s="118"/>
      <c r="E95" s="118"/>
      <c r="F95" s="118"/>
      <c r="G95" s="118"/>
      <c r="H95" s="145">
        <f>SUM(H67:H94)</f>
        <v>0</v>
      </c>
      <c r="I95" s="119">
        <f>SUM(I67:I94)</f>
        <v>0</v>
      </c>
    </row>
    <row r="96" spans="1:10" x14ac:dyDescent="0.2">
      <c r="I96" s="139"/>
    </row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1:9" ht="15.75" customHeight="1" x14ac:dyDescent="0.2"/>
    <row r="114" spans="1:9" ht="15.75" customHeight="1" x14ac:dyDescent="0.25">
      <c r="A114" s="36"/>
      <c r="B114" s="36"/>
      <c r="C114" s="36"/>
      <c r="D114" s="36"/>
      <c r="E114" s="36"/>
      <c r="F114" s="36"/>
      <c r="G114" s="36"/>
      <c r="H114" s="167"/>
      <c r="I114" s="167"/>
    </row>
    <row r="115" spans="1:9" ht="15.7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 ht="15.7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 ht="15.7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 ht="15.7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 ht="15.7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 ht="15.7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 ht="15.7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 ht="15.7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 ht="15.7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 ht="15.7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 ht="15.7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 ht="15.7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 ht="15.7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 ht="15.7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</row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</sheetData>
  <phoneticPr fontId="0" type="noConversion"/>
  <pageMargins left="0.78740157499999996" right="0.78740157499999996" top="0.62" bottom="0.61" header="0.4921259845" footer="0.492125984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37</vt:i4>
      </vt:variant>
    </vt:vector>
  </HeadingPairs>
  <TitlesOfParts>
    <vt:vector size="37" baseType="lpstr">
      <vt:lpstr>DVPP 2003</vt:lpstr>
      <vt:lpstr>literatura 2003</vt:lpstr>
      <vt:lpstr>DVPP 2004</vt:lpstr>
      <vt:lpstr>lit.2004</vt:lpstr>
      <vt:lpstr>DVPP 2005</vt:lpstr>
      <vt:lpstr>liter. 05,06</vt:lpstr>
      <vt:lpstr>DVPP 2006</vt:lpstr>
      <vt:lpstr>liter. 07</vt:lpstr>
      <vt:lpstr>DVPP 2007</vt:lpstr>
      <vt:lpstr>2008</vt:lpstr>
      <vt:lpstr>lit.2008</vt:lpstr>
      <vt:lpstr>DVPP 2009</vt:lpstr>
      <vt:lpstr>lit.2009</vt:lpstr>
      <vt:lpstr>lit.2010</vt:lpstr>
      <vt:lpstr>2010</vt:lpstr>
      <vt:lpstr>2011</vt:lpstr>
      <vt:lpstr>lit.2011</vt:lpstr>
      <vt:lpstr>2012</vt:lpstr>
      <vt:lpstr>2013</vt:lpstr>
      <vt:lpstr>lit.2013</vt:lpstr>
      <vt:lpstr>2014</vt:lpstr>
      <vt:lpstr>lit.2014</vt:lpstr>
      <vt:lpstr>2015</vt:lpstr>
      <vt:lpstr>lit.2015</vt:lpstr>
      <vt:lpstr>2016</vt:lpstr>
      <vt:lpstr>2017</vt:lpstr>
      <vt:lpstr>2018</vt:lpstr>
      <vt:lpstr>2019</vt:lpstr>
      <vt:lpstr>lit.2019</vt:lpstr>
      <vt:lpstr>2020</vt:lpstr>
      <vt:lpstr>lit.2020</vt:lpstr>
      <vt:lpstr>2021</vt:lpstr>
      <vt:lpstr>lit.2021</vt:lpstr>
      <vt:lpstr>2022</vt:lpstr>
      <vt:lpstr>lit.2022</vt:lpstr>
      <vt:lpstr>2023</vt:lpstr>
      <vt:lpstr>lit.2023</vt:lpstr>
    </vt:vector>
  </TitlesOfParts>
  <Manager/>
  <Company>Vodotechnické služby s.r.o.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Pavlíček</dc:creator>
  <cp:keywords/>
  <dc:description/>
  <cp:lastModifiedBy>Jaroslav Blažíček</cp:lastModifiedBy>
  <cp:revision/>
  <cp:lastPrinted>2024-07-01T09:37:47Z</cp:lastPrinted>
  <dcterms:created xsi:type="dcterms:W3CDTF">2003-04-13T19:07:52Z</dcterms:created>
  <dcterms:modified xsi:type="dcterms:W3CDTF">2024-07-01T09:53:53Z</dcterms:modified>
  <cp:category/>
  <cp:contentStatus/>
</cp:coreProperties>
</file>